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0" yWindow="72" windowWidth="22908" windowHeight="5748" tabRatio="733" firstSheet="3" activeTab="19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день'!$A$2:$R$15</definedName>
    <definedName name="_xlnm.Print_Area" localSheetId="6">'7 день'!$A$1:$T$16</definedName>
    <definedName name="_xlnm.Print_Area" localSheetId="7">'8 день'!$A$1:$U$16</definedName>
    <definedName name="_xlnm.Print_Area" localSheetId="8">'9 день'!$A$1:$T$15</definedName>
  </definedNames>
  <calcPr calcId="144525" refMode="R1C1"/>
</workbook>
</file>

<file path=xl/calcChain.xml><?xml version="1.0" encoding="utf-8"?>
<calcChain xmlns="http://schemas.openxmlformats.org/spreadsheetml/2006/main">
  <c r="W12" i="28" l="1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H12" i="6"/>
  <c r="G12" i="6"/>
  <c r="I12" i="6"/>
  <c r="J12" i="6" l="1"/>
  <c r="J11" i="26" l="1"/>
  <c r="J12" i="26" s="1"/>
  <c r="E11" i="26"/>
  <c r="H12" i="22"/>
  <c r="I12" i="22"/>
  <c r="J12" i="22"/>
  <c r="K12" i="22"/>
  <c r="K13" i="22" s="1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G13" i="16"/>
  <c r="E13" i="16"/>
  <c r="G14" i="25" l="1"/>
  <c r="H14" i="25"/>
  <c r="I14" i="25"/>
  <c r="J14" i="25"/>
  <c r="J16" i="25" s="1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G13" i="25"/>
  <c r="H13" i="25"/>
  <c r="I13" i="25"/>
  <c r="J13" i="25"/>
  <c r="J15" i="25" s="1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E14" i="25"/>
  <c r="E13" i="25"/>
  <c r="E12" i="32" l="1"/>
  <c r="G12" i="32"/>
  <c r="H12" i="32"/>
  <c r="I12" i="32"/>
  <c r="J12" i="32"/>
  <c r="J13" i="32" s="1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G14" i="31"/>
  <c r="H14" i="31"/>
  <c r="I14" i="31"/>
  <c r="J14" i="31"/>
  <c r="K14" i="31"/>
  <c r="K16" i="31" s="1"/>
  <c r="L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F14" i="31"/>
  <c r="G13" i="31"/>
  <c r="H13" i="31"/>
  <c r="I13" i="31"/>
  <c r="J13" i="31"/>
  <c r="K13" i="31"/>
  <c r="K15" i="31" s="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F13" i="31"/>
  <c r="X14" i="20" l="1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E11" i="19"/>
  <c r="G11" i="19"/>
  <c r="H11" i="19"/>
  <c r="I11" i="19"/>
  <c r="J11" i="19"/>
  <c r="J12" i="19" s="1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E12" i="18"/>
  <c r="G12" i="18"/>
  <c r="H12" i="18"/>
  <c r="I12" i="18"/>
  <c r="J12" i="18"/>
  <c r="J13" i="18" s="1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E12" i="14"/>
  <c r="G12" i="14"/>
  <c r="H12" i="14"/>
  <c r="I12" i="14"/>
  <c r="J12" i="14"/>
  <c r="J13" i="14" s="1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K12" i="13" s="1"/>
  <c r="J11" i="13"/>
  <c r="I11" i="13"/>
  <c r="H11" i="13"/>
  <c r="F11" i="13"/>
  <c r="F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F15" i="11"/>
  <c r="H15" i="11"/>
  <c r="I15" i="11"/>
  <c r="J15" i="11"/>
  <c r="K15" i="11"/>
  <c r="K17" i="11" s="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K16" i="11"/>
  <c r="G14" i="10" l="1"/>
  <c r="H14" i="10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G13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F13" i="10"/>
  <c r="F16" i="23" l="1"/>
  <c r="F15" i="23"/>
  <c r="F14" i="29" l="1"/>
  <c r="G11" i="26"/>
  <c r="H11" i="26"/>
  <c r="I11" i="26"/>
  <c r="K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H16" i="23"/>
  <c r="H15" i="23"/>
  <c r="I14" i="29" l="1"/>
  <c r="J14" i="29"/>
  <c r="K14" i="29"/>
  <c r="K16" i="29" s="1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H14" i="29"/>
  <c r="I13" i="29"/>
  <c r="J13" i="29"/>
  <c r="K13" i="29"/>
  <c r="K15" i="29" s="1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H13" i="29"/>
  <c r="F13" i="29"/>
  <c r="J12" i="30" l="1"/>
  <c r="E12" i="30"/>
  <c r="E11" i="24"/>
  <c r="F13" i="17"/>
  <c r="W12" i="30" l="1"/>
  <c r="V12" i="30"/>
  <c r="U12" i="30"/>
  <c r="T12" i="30"/>
  <c r="S12" i="30"/>
  <c r="R12" i="30"/>
  <c r="Q12" i="30"/>
  <c r="P12" i="30"/>
  <c r="O12" i="30"/>
  <c r="N12" i="30"/>
  <c r="M12" i="30"/>
  <c r="L12" i="30"/>
  <c r="K12" i="30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H13" i="17" l="1"/>
  <c r="I13" i="17"/>
  <c r="J13" i="17"/>
  <c r="K13" i="17"/>
  <c r="J13" i="30"/>
  <c r="J13" i="28"/>
  <c r="K18" i="23" l="1"/>
  <c r="K14" i="17"/>
  <c r="K16" i="17" s="1"/>
  <c r="J13" i="6" l="1"/>
  <c r="I12" i="30" l="1"/>
  <c r="H12" i="30"/>
  <c r="G12" i="30"/>
  <c r="G11" i="24" l="1"/>
  <c r="H11" i="24"/>
  <c r="I11" i="24"/>
  <c r="J11" i="24"/>
  <c r="J12" i="24" s="1"/>
  <c r="K17" i="23"/>
  <c r="K15" i="17" l="1"/>
  <c r="H14" i="17"/>
  <c r="I14" i="17"/>
  <c r="J14" i="17"/>
  <c r="F14" i="17"/>
  <c r="J14" i="16"/>
</calcChain>
</file>

<file path=xl/sharedStrings.xml><?xml version="1.0" encoding="utf-8"?>
<sst xmlns="http://schemas.openxmlformats.org/spreadsheetml/2006/main" count="1012" uniqueCount="136">
  <si>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</si>
  <si>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</si>
  <si>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</si>
  <si>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</si>
  <si>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</si>
  <si>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</si>
  <si>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</si>
  <si>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 xml:space="preserve"> закуска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</si>
  <si>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</si>
  <si>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</si>
  <si>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</si>
  <si>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</si>
  <si>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</si>
  <si>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</si>
  <si>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</si>
  <si>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</si>
  <si>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</si>
  <si>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</si>
  <si>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</si>
  <si>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</si>
  <si>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</si>
  <si>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</si>
  <si>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</si>
  <si>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</si>
  <si>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</si>
  <si>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</si>
  <si>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</si>
  <si>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</si>
  <si>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</si>
  <si>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</si>
  <si>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</si>
  <si>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</si>
  <si>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</si>
  <si>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</si>
  <si>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</si>
  <si>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</si>
  <si>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</si>
  <si>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</si>
  <si>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</si>
  <si>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</si>
  <si>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</si>
  <si>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</si>
  <si>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</si>
  <si>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</si>
  <si>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</si>
  <si>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</si>
  <si>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</si>
  <si>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</si>
  <si>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</si>
  <si>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</si>
  <si>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Спагетти отварные с маслом</t>
  </si>
  <si>
    <t>Хлеб пшеничный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</si>
  <si>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</si>
  <si>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</si>
  <si>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</si>
  <si>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</si>
  <si>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</si>
  <si>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</si>
  <si>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</si>
  <si>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</si>
  <si>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</si>
  <si>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Курица запеченная</t>
  </si>
  <si>
    <t>Биточек из птицы с сыром</t>
  </si>
  <si>
    <t>п/к*</t>
  </si>
  <si>
    <t xml:space="preserve">о/о** </t>
  </si>
  <si>
    <t>о/о**</t>
  </si>
  <si>
    <t>Компот из кураги</t>
  </si>
  <si>
    <t xml:space="preserve"> Омлет  с сыром</t>
  </si>
  <si>
    <t>Закуска</t>
  </si>
  <si>
    <t xml:space="preserve"> 2 блюдо</t>
  </si>
  <si>
    <t xml:space="preserve">2 блюдо </t>
  </si>
  <si>
    <t>Люля – кебаб с томатным соусом и зеленью</t>
  </si>
  <si>
    <t>Биточек из рыбы</t>
  </si>
  <si>
    <t>80/10</t>
  </si>
  <si>
    <t>200/5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</si>
  <si>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</si>
  <si>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</si>
  <si>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</si>
  <si>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</si>
  <si>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</si>
  <si>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</si>
  <si>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</si>
  <si>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Филе птицы тушеное в томатном соусе</t>
  </si>
  <si>
    <t>Филе птицы  тушеное с овощами</t>
  </si>
  <si>
    <t xml:space="preserve"> Блинчики с маслом (2 шт)</t>
  </si>
  <si>
    <t>Каша  рисовая молочная с маслом</t>
  </si>
  <si>
    <t>Чай с шиповником</t>
  </si>
  <si>
    <t>Пудинг из творога с яблоками со сгущенным молоком</t>
  </si>
  <si>
    <t xml:space="preserve"> этикетка</t>
  </si>
  <si>
    <t xml:space="preserve"> Гуляш  (говядина)</t>
  </si>
  <si>
    <t>Фрукты в асортименте (яблоко)</t>
  </si>
  <si>
    <t>40/10</t>
  </si>
  <si>
    <t xml:space="preserve"> Мясо тушеное (говядина)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</si>
  <si>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</si>
  <si>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</si>
  <si>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</si>
  <si>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</si>
  <si>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</si>
  <si>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</si>
  <si>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</si>
  <si>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</si>
  <si>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</si>
  <si>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</si>
  <si>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</si>
  <si>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</si>
  <si>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</si>
  <si>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</si>
  <si>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</si>
  <si>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</si>
  <si>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</si>
  <si>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</si>
  <si>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</si>
  <si>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Чай с облепихой</t>
  </si>
  <si>
    <t>Сок фруктовый (яблоко)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</si>
  <si>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</si>
  <si>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</si>
  <si>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</si>
  <si>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</si>
  <si>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</si>
  <si>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Кисель витаминизированный плодово – ягодный (черномородиново-арониевый)</t>
  </si>
  <si>
    <t>Напиток плодово – ягодный витаминизированный (вишневый)</t>
  </si>
  <si>
    <t>Кисель витаминизированный  плодово-ягодный (вишневый)</t>
  </si>
  <si>
    <t>Горошек консервированный</t>
  </si>
  <si>
    <t>Кондитерское изделие промышленного производства (Зефир)</t>
  </si>
  <si>
    <t xml:space="preserve">Кукуруза консервированная </t>
  </si>
  <si>
    <t>Макароны отварные с  сыром  и маслом</t>
  </si>
  <si>
    <t>Бефстроганов (говядина0</t>
  </si>
  <si>
    <t xml:space="preserve">Картофель запеченный с сыром </t>
  </si>
  <si>
    <t xml:space="preserve">Картофель запеченный с зеленью. </t>
  </si>
  <si>
    <t>Картофель отварной с маслом и зеленью (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</si>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</sst>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10" fillId="0" borderId="10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5" xfId="0" applyFont="1" applyBorder="1"/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10" fillId="2" borderId="15" xfId="0" applyFont="1" applyFill="1" applyBorder="1"/>
    <xf numFmtId="0" fontId="5" fillId="2" borderId="16" xfId="0" applyFont="1" applyFill="1" applyBorder="1" applyAlignment="1">
      <alignment horizontal="center"/>
    </xf>
    <xf numFmtId="0" fontId="10" fillId="2" borderId="17" xfId="0" applyFont="1" applyFill="1" applyBorder="1"/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0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5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2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5" fillId="3" borderId="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10" fillId="2" borderId="1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1" xfId="0" applyFont="1" applyBorder="1"/>
    <xf numFmtId="0" fontId="8" fillId="0" borderId="52" xfId="0" applyFont="1" applyBorder="1"/>
    <xf numFmtId="0" fontId="10" fillId="2" borderId="42" xfId="0" applyFont="1" applyFill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10" fillId="0" borderId="48" xfId="0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3" borderId="42" xfId="0" applyFont="1" applyFill="1" applyBorder="1" applyAlignment="1">
      <alignment horizontal="left"/>
    </xf>
    <xf numFmtId="0" fontId="13" fillId="3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48" xfId="0" applyFont="1" applyBorder="1"/>
    <xf numFmtId="0" fontId="9" fillId="0" borderId="45" xfId="0" applyFont="1" applyBorder="1"/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4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9" fillId="2" borderId="42" xfId="0" applyFont="1" applyFill="1" applyBorder="1"/>
    <xf numFmtId="0" fontId="10" fillId="2" borderId="60" xfId="0" applyFont="1" applyFill="1" applyBorder="1"/>
    <xf numFmtId="0" fontId="10" fillId="2" borderId="4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10" fillId="3" borderId="44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3" borderId="42" xfId="0" applyFont="1" applyFill="1" applyBorder="1"/>
    <xf numFmtId="0" fontId="10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0" borderId="5" xfId="0" applyFont="1" applyFill="1" applyBorder="1"/>
    <xf numFmtId="0" fontId="7" fillId="0" borderId="33" xfId="0" applyFont="1" applyBorder="1"/>
    <xf numFmtId="0" fontId="7" fillId="0" borderId="11" xfId="0" applyFont="1" applyBorder="1"/>
    <xf numFmtId="0" fontId="7" fillId="0" borderId="14" xfId="0" applyFont="1" applyBorder="1"/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3" xfId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0" borderId="51" xfId="0" applyFont="1" applyBorder="1" applyAlignment="1">
      <alignment horizontal="center"/>
    </xf>
    <xf numFmtId="0" fontId="6" fillId="0" borderId="17" xfId="0" applyFont="1" applyBorder="1"/>
    <xf numFmtId="0" fontId="10" fillId="3" borderId="38" xfId="0" applyFont="1" applyFill="1" applyBorder="1"/>
    <xf numFmtId="0" fontId="10" fillId="4" borderId="38" xfId="0" applyFont="1" applyFill="1" applyBorder="1"/>
    <xf numFmtId="0" fontId="10" fillId="4" borderId="39" xfId="0" applyFont="1" applyFill="1" applyBorder="1"/>
    <xf numFmtId="0" fontId="10" fillId="0" borderId="30" xfId="0" applyFont="1" applyBorder="1" applyAlignment="1">
      <alignment horizontal="center"/>
    </xf>
    <xf numFmtId="0" fontId="10" fillId="4" borderId="43" xfId="0" applyFont="1" applyFill="1" applyBorder="1"/>
    <xf numFmtId="0" fontId="6" fillId="0" borderId="52" xfId="0" applyFont="1" applyBorder="1" applyAlignment="1">
      <alignment horizontal="center"/>
    </xf>
    <xf numFmtId="0" fontId="10" fillId="4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3" borderId="42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/>
    <xf numFmtId="0" fontId="7" fillId="4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5" fillId="3" borderId="34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" xfId="0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5" xfId="0" applyFont="1" applyFill="1" applyBorder="1"/>
    <xf numFmtId="0" fontId="10" fillId="3" borderId="42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5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4" borderId="5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9" fillId="3" borderId="5" xfId="0" applyFont="1" applyFill="1" applyBorder="1"/>
    <xf numFmtId="0" fontId="9" fillId="3" borderId="44" xfId="0" applyFont="1" applyFill="1" applyBorder="1" applyAlignment="1">
      <alignment horizontal="center"/>
    </xf>
    <xf numFmtId="0" fontId="10" fillId="3" borderId="42" xfId="0" applyFont="1" applyFill="1" applyBorder="1" applyAlignment="1">
      <alignment wrapText="1"/>
    </xf>
    <xf numFmtId="0" fontId="10" fillId="2" borderId="42" xfId="0" applyFont="1" applyFill="1" applyBorder="1" applyAlignment="1">
      <alignment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0" fontId="5" fillId="3" borderId="42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0" fillId="0" borderId="56" xfId="0" applyFont="1" applyBorder="1"/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3" xfId="0" applyFont="1" applyFill="1" applyBorder="1" applyAlignment="1">
      <alignment horizontal="center"/>
    </xf>
    <xf numFmtId="0" fontId="10" fillId="0" borderId="41" xfId="0" applyFont="1" applyBorder="1" applyAlignment="1"/>
    <xf numFmtId="164" fontId="6" fillId="2" borderId="42" xfId="0" applyNumberFormat="1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6" fillId="0" borderId="66" xfId="0" applyFont="1" applyBorder="1"/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3" borderId="56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5" xfId="0" applyNumberFormat="1" applyFont="1" applyFill="1" applyBorder="1" applyAlignment="1">
      <alignment horizontal="center"/>
    </xf>
    <xf numFmtId="0" fontId="7" fillId="2" borderId="54" xfId="0" applyFont="1" applyFill="1" applyBorder="1"/>
    <xf numFmtId="0" fontId="10" fillId="4" borderId="54" xfId="0" applyFont="1" applyFill="1" applyBorder="1"/>
    <xf numFmtId="0" fontId="10" fillId="3" borderId="54" xfId="0" applyFont="1" applyFill="1" applyBorder="1"/>
    <xf numFmtId="0" fontId="7" fillId="3" borderId="44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4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10" fillId="4" borderId="61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2" fontId="7" fillId="3" borderId="44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2" borderId="56" xfId="0" applyFont="1" applyFill="1" applyBorder="1" applyAlignment="1"/>
    <xf numFmtId="0" fontId="5" fillId="4" borderId="34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/>
    </xf>
    <xf numFmtId="0" fontId="10" fillId="2" borderId="60" xfId="0" applyFont="1" applyFill="1" applyBorder="1" applyAlignment="1"/>
    <xf numFmtId="0" fontId="10" fillId="2" borderId="56" xfId="0" applyFont="1" applyFill="1" applyBorder="1" applyAlignment="1">
      <alignment horizontal="center" wrapText="1"/>
    </xf>
    <xf numFmtId="0" fontId="17" fillId="2" borderId="34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4" xfId="0" applyFont="1" applyFill="1" applyBorder="1"/>
    <xf numFmtId="0" fontId="5" fillId="3" borderId="3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2" xfId="0" applyFont="1" applyFill="1" applyBorder="1" applyAlignment="1">
      <alignment horizontal="left"/>
    </xf>
    <xf numFmtId="0" fontId="6" fillId="3" borderId="3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17" fillId="3" borderId="1" xfId="0" applyFont="1" applyFill="1" applyBorder="1"/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0" fontId="5" fillId="3" borderId="5" xfId="0" applyFont="1" applyFill="1" applyBorder="1" applyAlignment="1">
      <alignment horizontal="center"/>
    </xf>
    <xf numFmtId="0" fontId="10" fillId="4" borderId="42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5" fillId="4" borderId="34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left"/>
    </xf>
    <xf numFmtId="0" fontId="8" fillId="0" borderId="66" xfId="0" applyFont="1" applyBorder="1"/>
    <xf numFmtId="0" fontId="10" fillId="3" borderId="56" xfId="0" applyFont="1" applyFill="1" applyBorder="1"/>
    <xf numFmtId="0" fontId="10" fillId="4" borderId="56" xfId="0" applyFont="1" applyFill="1" applyBorder="1"/>
    <xf numFmtId="0" fontId="5" fillId="4" borderId="4" xfId="0" applyFont="1" applyFill="1" applyBorder="1" applyAlignment="1">
      <alignment horizontal="center" wrapText="1"/>
    </xf>
    <xf numFmtId="2" fontId="6" fillId="2" borderId="55" xfId="0" applyNumberFormat="1" applyFont="1" applyFill="1" applyBorder="1" applyAlignment="1">
      <alignment horizontal="center"/>
    </xf>
    <xf numFmtId="0" fontId="10" fillId="2" borderId="63" xfId="0" applyFont="1" applyFill="1" applyBorder="1" applyAlignment="1">
      <alignment horizontal="right"/>
    </xf>
    <xf numFmtId="0" fontId="10" fillId="2" borderId="56" xfId="0" applyFont="1" applyFill="1" applyBorder="1"/>
    <xf numFmtId="0" fontId="9" fillId="2" borderId="56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2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64" xfId="0" applyFont="1" applyBorder="1" applyAlignment="1">
      <alignment horizontal="center" wrapText="1"/>
    </xf>
    <xf numFmtId="0" fontId="7" fillId="0" borderId="66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2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left"/>
    </xf>
    <xf numFmtId="0" fontId="10" fillId="4" borderId="57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right"/>
    </xf>
    <xf numFmtId="0" fontId="9" fillId="0" borderId="56" xfId="0" applyFont="1" applyBorder="1"/>
    <xf numFmtId="0" fontId="10" fillId="3" borderId="59" xfId="0" applyFont="1" applyFill="1" applyBorder="1" applyAlignment="1">
      <alignment horizontal="center"/>
    </xf>
    <xf numFmtId="0" fontId="10" fillId="4" borderId="57" xfId="0" applyFont="1" applyFill="1" applyBorder="1"/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0" fillId="2" borderId="56" xfId="0" applyFont="1" applyFill="1" applyBorder="1" applyAlignment="1">
      <alignment horizontal="right"/>
    </xf>
    <xf numFmtId="0" fontId="10" fillId="0" borderId="48" xfId="0" applyFont="1" applyFill="1" applyBorder="1"/>
    <xf numFmtId="0" fontId="10" fillId="2" borderId="48" xfId="0" applyFont="1" applyFill="1" applyBorder="1"/>
    <xf numFmtId="0" fontId="10" fillId="0" borderId="58" xfId="0" applyFont="1" applyBorder="1"/>
    <xf numFmtId="0" fontId="7" fillId="0" borderId="3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0" borderId="38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10" xfId="0" applyFont="1" applyBorder="1" applyAlignment="1">
      <alignment horizontal="center" wrapText="1"/>
    </xf>
    <xf numFmtId="0" fontId="7" fillId="0" borderId="38" xfId="0" applyFont="1" applyBorder="1"/>
    <xf numFmtId="0" fontId="5" fillId="0" borderId="56" xfId="0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/>
    </xf>
    <xf numFmtId="0" fontId="13" fillId="4" borderId="5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7" fillId="3" borderId="58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10" fillId="3" borderId="48" xfId="0" applyFont="1" applyFill="1" applyBorder="1"/>
    <xf numFmtId="0" fontId="5" fillId="3" borderId="53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0" fillId="4" borderId="48" xfId="0" applyFont="1" applyFill="1" applyBorder="1"/>
    <xf numFmtId="0" fontId="5" fillId="3" borderId="58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7" fillId="0" borderId="75" xfId="0" applyFont="1" applyBorder="1"/>
    <xf numFmtId="0" fontId="5" fillId="4" borderId="56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 wrapText="1"/>
    </xf>
    <xf numFmtId="0" fontId="5" fillId="3" borderId="56" xfId="0" applyFont="1" applyFill="1" applyBorder="1" applyAlignment="1">
      <alignment horizontal="center" wrapText="1"/>
    </xf>
    <xf numFmtId="0" fontId="5" fillId="4" borderId="56" xfId="1" applyFont="1" applyFill="1" applyBorder="1" applyAlignment="1">
      <alignment horizontal="center" wrapText="1"/>
    </xf>
    <xf numFmtId="164" fontId="7" fillId="3" borderId="56" xfId="0" applyNumberFormat="1" applyFont="1" applyFill="1" applyBorder="1" applyAlignment="1">
      <alignment horizontal="center"/>
    </xf>
    <xf numFmtId="164" fontId="7" fillId="4" borderId="57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7" fillId="0" borderId="65" xfId="0" applyFont="1" applyBorder="1" applyAlignment="1">
      <alignment horizontal="center" wrapText="1"/>
    </xf>
    <xf numFmtId="0" fontId="7" fillId="0" borderId="77" xfId="0" applyFont="1" applyBorder="1" applyAlignment="1">
      <alignment horizontal="center"/>
    </xf>
    <xf numFmtId="0" fontId="7" fillId="0" borderId="10" xfId="0" applyFont="1" applyBorder="1"/>
    <xf numFmtId="0" fontId="7" fillId="0" borderId="24" xfId="0" applyFont="1" applyBorder="1"/>
    <xf numFmtId="0" fontId="7" fillId="0" borderId="78" xfId="0" applyFont="1" applyBorder="1"/>
    <xf numFmtId="0" fontId="10" fillId="0" borderId="56" xfId="0" applyFont="1" applyBorder="1" applyAlignment="1"/>
    <xf numFmtId="0" fontId="10" fillId="0" borderId="56" xfId="0" applyFont="1" applyFill="1" applyBorder="1"/>
    <xf numFmtId="0" fontId="10" fillId="2" borderId="57" xfId="0" applyFont="1" applyFill="1" applyBorder="1" applyAlignment="1"/>
    <xf numFmtId="0" fontId="10" fillId="0" borderId="76" xfId="0" applyFont="1" applyBorder="1" applyAlignment="1">
      <alignment horizontal="center"/>
    </xf>
    <xf numFmtId="0" fontId="10" fillId="0" borderId="48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4" borderId="4" xfId="0" applyFont="1" applyFill="1" applyBorder="1"/>
    <xf numFmtId="0" fontId="10" fillId="4" borderId="42" xfId="0" applyFont="1" applyFill="1" applyBorder="1" applyAlignment="1">
      <alignment horizontal="left" wrapText="1"/>
    </xf>
    <xf numFmtId="0" fontId="10" fillId="4" borderId="54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5" borderId="55" xfId="0" applyFont="1" applyFill="1" applyBorder="1"/>
    <xf numFmtId="0" fontId="7" fillId="0" borderId="61" xfId="0" applyFont="1" applyBorder="1" applyAlignment="1">
      <alignment horizontal="center"/>
    </xf>
    <xf numFmtId="164" fontId="7" fillId="3" borderId="54" xfId="0" applyNumberFormat="1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6" fillId="2" borderId="38" xfId="0" applyFont="1" applyFill="1" applyBorder="1"/>
    <xf numFmtId="0" fontId="15" fillId="0" borderId="31" xfId="0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55" xfId="0" applyFont="1" applyFill="1" applyBorder="1"/>
    <xf numFmtId="164" fontId="7" fillId="4" borderId="43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10" fillId="3" borderId="63" xfId="0" applyFont="1" applyFill="1" applyBorder="1"/>
    <xf numFmtId="0" fontId="10" fillId="4" borderId="59" xfId="0" applyFont="1" applyFill="1" applyBorder="1"/>
    <xf numFmtId="0" fontId="10" fillId="3" borderId="59" xfId="0" applyFont="1" applyFill="1" applyBorder="1"/>
    <xf numFmtId="0" fontId="10" fillId="3" borderId="76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6" fillId="3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164" fontId="5" fillId="3" borderId="47" xfId="0" applyNumberFormat="1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10" fillId="2" borderId="50" xfId="0" applyFont="1" applyFill="1" applyBorder="1"/>
    <xf numFmtId="164" fontId="7" fillId="2" borderId="57" xfId="0" applyNumberFormat="1" applyFont="1" applyFill="1" applyBorder="1" applyAlignment="1">
      <alignment horizontal="center"/>
    </xf>
    <xf numFmtId="164" fontId="5" fillId="0" borderId="58" xfId="0" applyNumberFormat="1" applyFont="1" applyBorder="1" applyAlignment="1">
      <alignment horizontal="center"/>
    </xf>
    <xf numFmtId="164" fontId="7" fillId="2" borderId="56" xfId="0" applyNumberFormat="1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4" borderId="56" xfId="0" applyFont="1" applyFill="1" applyBorder="1" applyAlignment="1">
      <alignment horizontal="center" wrapText="1"/>
    </xf>
    <xf numFmtId="0" fontId="17" fillId="4" borderId="34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11" fillId="5" borderId="6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69" xfId="0" applyFont="1" applyBorder="1"/>
    <xf numFmtId="0" fontId="7" fillId="0" borderId="80" xfId="0" applyFont="1" applyBorder="1" applyAlignment="1">
      <alignment horizontal="center"/>
    </xf>
    <xf numFmtId="0" fontId="7" fillId="0" borderId="68" xfId="0" applyFont="1" applyBorder="1"/>
    <xf numFmtId="0" fontId="7" fillId="0" borderId="66" xfId="0" applyFont="1" applyBorder="1"/>
    <xf numFmtId="0" fontId="10" fillId="2" borderId="56" xfId="0" applyFont="1" applyFill="1" applyBorder="1" applyAlignment="1">
      <alignment horizontal="left"/>
    </xf>
    <xf numFmtId="0" fontId="10" fillId="3" borderId="56" xfId="0" applyFont="1" applyFill="1" applyBorder="1" applyAlignment="1">
      <alignment horizontal="left"/>
    </xf>
    <xf numFmtId="0" fontId="10" fillId="4" borderId="59" xfId="0" applyFont="1" applyFill="1" applyBorder="1" applyAlignment="1">
      <alignment horizontal="left"/>
    </xf>
    <xf numFmtId="0" fontId="10" fillId="2" borderId="76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0" fillId="0" borderId="63" xfId="0" applyFont="1" applyBorder="1"/>
    <xf numFmtId="0" fontId="10" fillId="5" borderId="57" xfId="0" applyFont="1" applyFill="1" applyBorder="1"/>
    <xf numFmtId="0" fontId="10" fillId="5" borderId="50" xfId="0" applyFont="1" applyFill="1" applyBorder="1" applyAlignment="1">
      <alignment horizontal="center"/>
    </xf>
    <xf numFmtId="0" fontId="7" fillId="5" borderId="43" xfId="0" applyFont="1" applyFill="1" applyBorder="1"/>
    <xf numFmtId="2" fontId="6" fillId="3" borderId="54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2" borderId="58" xfId="0" applyFont="1" applyFill="1" applyBorder="1"/>
    <xf numFmtId="0" fontId="12" fillId="2" borderId="53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6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0" borderId="53" xfId="0" applyFont="1" applyBorder="1"/>
    <xf numFmtId="0" fontId="5" fillId="3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9" fillId="0" borderId="45" xfId="0" applyFont="1" applyBorder="1" applyAlignment="1"/>
    <xf numFmtId="0" fontId="9" fillId="0" borderId="37" xfId="0" applyFont="1" applyBorder="1" applyAlignment="1"/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7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13"/>
  <sheetViews>
    <sheetView zoomScale="60" zoomScaleNormal="60" workbookViewId="0">
      <selection activeCell="A14" sqref="A14:W22"/>
    </sheetView>
  </sheetViews>
  <sheetFormatPr defaultRowHeight="14.4" x14ac:dyDescent="0.3"/>
  <cols>
    <col min="1" max="1" width="19.88671875" customWidth="1"/>
    <col min="2" max="2" width="14.5546875" style="5" customWidth="1"/>
    <col min="3" max="3" width="21.109375" customWidth="1"/>
    <col min="4" max="4" width="55.6640625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1.6640625" customWidth="1"/>
    <col min="11" max="11" width="11.33203125" customWidth="1"/>
    <col min="15" max="15" width="11.5546875" customWidth="1"/>
    <col min="16" max="16" width="12.33203125" customWidth="1"/>
    <col min="22" max="22" width="11.109375" bestFit="1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2" thickBot="1" x14ac:dyDescent="0.35">
      <c r="A4" s="96"/>
      <c r="B4" s="484" t="s">
        <v>37</v>
      </c>
      <c r="C4" s="295"/>
      <c r="D4" s="392"/>
      <c r="E4" s="484"/>
      <c r="F4" s="483"/>
      <c r="G4" s="275" t="s">
        <v>20</v>
      </c>
      <c r="H4" s="276"/>
      <c r="I4" s="277"/>
      <c r="J4" s="340" t="s">
        <v>21</v>
      </c>
      <c r="K4" s="740" t="s">
        <v>22</v>
      </c>
      <c r="L4" s="741"/>
      <c r="M4" s="742"/>
      <c r="N4" s="742"/>
      <c r="O4" s="743"/>
      <c r="P4" s="744" t="s">
        <v>23</v>
      </c>
      <c r="Q4" s="745"/>
      <c r="R4" s="745"/>
      <c r="S4" s="745"/>
      <c r="T4" s="745"/>
      <c r="U4" s="745"/>
      <c r="V4" s="745"/>
      <c r="W4" s="746"/>
    </row>
    <row r="5" spans="1:23" ht="47.4" thickBot="1" x14ac:dyDescent="0.35">
      <c r="A5" s="97" t="s">
        <v>0</v>
      </c>
      <c r="B5" s="115" t="s">
        <v>38</v>
      </c>
      <c r="C5" s="495" t="s">
        <v>39</v>
      </c>
      <c r="D5" s="134" t="s">
        <v>36</v>
      </c>
      <c r="E5" s="115" t="s">
        <v>24</v>
      </c>
      <c r="F5" s="109" t="s">
        <v>35</v>
      </c>
      <c r="G5" s="249" t="s">
        <v>25</v>
      </c>
      <c r="H5" s="81" t="s">
        <v>26</v>
      </c>
      <c r="I5" s="82" t="s">
        <v>27</v>
      </c>
      <c r="J5" s="341" t="s">
        <v>28</v>
      </c>
      <c r="K5" s="395" t="s">
        <v>29</v>
      </c>
      <c r="L5" s="395" t="s">
        <v>96</v>
      </c>
      <c r="M5" s="395" t="s">
        <v>30</v>
      </c>
      <c r="N5" s="542" t="s">
        <v>97</v>
      </c>
      <c r="O5" s="395" t="s">
        <v>98</v>
      </c>
      <c r="P5" s="395" t="s">
        <v>31</v>
      </c>
      <c r="Q5" s="395" t="s">
        <v>32</v>
      </c>
      <c r="R5" s="395" t="s">
        <v>33</v>
      </c>
      <c r="S5" s="395" t="s">
        <v>34</v>
      </c>
      <c r="T5" s="395" t="s">
        <v>99</v>
      </c>
      <c r="U5" s="395" t="s">
        <v>100</v>
      </c>
      <c r="V5" s="395" t="s">
        <v>101</v>
      </c>
      <c r="W5" s="543" t="s">
        <v>102</v>
      </c>
    </row>
    <row r="6" spans="1:23" ht="34.5" customHeight="1" x14ac:dyDescent="0.3">
      <c r="A6" s="98" t="s">
        <v>6</v>
      </c>
      <c r="B6" s="226">
        <v>225</v>
      </c>
      <c r="C6" s="223" t="s">
        <v>17</v>
      </c>
      <c r="D6" s="287" t="s">
        <v>84</v>
      </c>
      <c r="E6" s="226" t="s">
        <v>73</v>
      </c>
      <c r="F6" s="489"/>
      <c r="G6" s="272">
        <v>4.5999999999999996</v>
      </c>
      <c r="H6" s="34">
        <v>13.4</v>
      </c>
      <c r="I6" s="228">
        <v>26.9</v>
      </c>
      <c r="J6" s="494">
        <v>250</v>
      </c>
      <c r="K6" s="250">
        <v>6.3</v>
      </c>
      <c r="L6" s="17">
        <v>0.18</v>
      </c>
      <c r="M6" s="15">
        <v>0</v>
      </c>
      <c r="N6" s="15">
        <v>20</v>
      </c>
      <c r="O6" s="40">
        <v>0.28999999999999998</v>
      </c>
      <c r="P6" s="279">
        <v>14.4</v>
      </c>
      <c r="Q6" s="37">
        <v>41.9</v>
      </c>
      <c r="R6" s="37">
        <v>7.2</v>
      </c>
      <c r="S6" s="37">
        <v>0.5</v>
      </c>
      <c r="T6" s="37">
        <v>169.11</v>
      </c>
      <c r="U6" s="37">
        <v>1.0999999999999999E-2</v>
      </c>
      <c r="V6" s="37">
        <v>7.0000000000000001E-3</v>
      </c>
      <c r="W6" s="38">
        <v>3.1E-2</v>
      </c>
    </row>
    <row r="7" spans="1:23" ht="34.5" customHeight="1" x14ac:dyDescent="0.3">
      <c r="A7" s="98"/>
      <c r="B7" s="177">
        <v>56</v>
      </c>
      <c r="C7" s="211" t="s">
        <v>55</v>
      </c>
      <c r="D7" s="313" t="s">
        <v>85</v>
      </c>
      <c r="E7" s="192" t="s">
        <v>74</v>
      </c>
      <c r="F7" s="111"/>
      <c r="G7" s="290">
        <v>6.31</v>
      </c>
      <c r="H7" s="20">
        <v>7.15</v>
      </c>
      <c r="I7" s="45">
        <v>31.59</v>
      </c>
      <c r="J7" s="289">
        <v>215.25</v>
      </c>
      <c r="K7" s="250">
        <v>0.06</v>
      </c>
      <c r="L7" s="17">
        <v>2.3E-2</v>
      </c>
      <c r="M7" s="15">
        <v>0.88</v>
      </c>
      <c r="N7" s="15">
        <v>32.4</v>
      </c>
      <c r="O7" s="18">
        <v>0.1</v>
      </c>
      <c r="P7" s="250">
        <v>184.17</v>
      </c>
      <c r="Q7" s="15">
        <v>173.51</v>
      </c>
      <c r="R7" s="15">
        <v>31.67</v>
      </c>
      <c r="S7" s="15">
        <v>0.41</v>
      </c>
      <c r="T7" s="15">
        <v>228.17</v>
      </c>
      <c r="U7" s="15">
        <v>1.4E-2</v>
      </c>
      <c r="V7" s="15">
        <v>6.0000000000000001E-3</v>
      </c>
      <c r="W7" s="40">
        <v>0.04</v>
      </c>
    </row>
    <row r="8" spans="1:23" ht="34.5" customHeight="1" x14ac:dyDescent="0.3">
      <c r="A8" s="98"/>
      <c r="B8" s="142">
        <v>113</v>
      </c>
      <c r="C8" s="155" t="s">
        <v>5</v>
      </c>
      <c r="D8" s="182" t="s">
        <v>9</v>
      </c>
      <c r="E8" s="142">
        <v>200</v>
      </c>
      <c r="F8" s="265"/>
      <c r="G8" s="250">
        <v>0.2</v>
      </c>
      <c r="H8" s="15">
        <v>0</v>
      </c>
      <c r="I8" s="40">
        <v>11</v>
      </c>
      <c r="J8" s="269">
        <v>45.6</v>
      </c>
      <c r="K8" s="250">
        <v>0</v>
      </c>
      <c r="L8" s="17">
        <v>0</v>
      </c>
      <c r="M8" s="15">
        <v>2.6</v>
      </c>
      <c r="N8" s="15">
        <v>0</v>
      </c>
      <c r="O8" s="40">
        <v>0</v>
      </c>
      <c r="P8" s="250">
        <v>15.64</v>
      </c>
      <c r="Q8" s="15">
        <v>8.8000000000000007</v>
      </c>
      <c r="R8" s="15">
        <v>4.72</v>
      </c>
      <c r="S8" s="15">
        <v>0.8</v>
      </c>
      <c r="T8" s="15">
        <v>15.34</v>
      </c>
      <c r="U8" s="15">
        <v>0</v>
      </c>
      <c r="V8" s="15">
        <v>0</v>
      </c>
      <c r="W8" s="40">
        <v>0</v>
      </c>
    </row>
    <row r="9" spans="1:23" ht="34.5" customHeight="1" x14ac:dyDescent="0.3">
      <c r="A9" s="98"/>
      <c r="B9" s="145">
        <v>121</v>
      </c>
      <c r="C9" s="182" t="s">
        <v>12</v>
      </c>
      <c r="D9" s="224" t="s">
        <v>48</v>
      </c>
      <c r="E9" s="355">
        <v>30</v>
      </c>
      <c r="F9" s="142"/>
      <c r="G9" s="17">
        <v>2.16</v>
      </c>
      <c r="H9" s="15">
        <v>0.81</v>
      </c>
      <c r="I9" s="18">
        <v>14.73</v>
      </c>
      <c r="J9" s="199">
        <v>75.66</v>
      </c>
      <c r="K9" s="250">
        <v>0.04</v>
      </c>
      <c r="L9" s="17">
        <v>0.01</v>
      </c>
      <c r="M9" s="15">
        <v>0</v>
      </c>
      <c r="N9" s="15">
        <v>0</v>
      </c>
      <c r="O9" s="40">
        <v>0</v>
      </c>
      <c r="P9" s="250">
        <v>7.5</v>
      </c>
      <c r="Q9" s="15">
        <v>24.6</v>
      </c>
      <c r="R9" s="15">
        <v>9.9</v>
      </c>
      <c r="S9" s="15">
        <v>0.45</v>
      </c>
      <c r="T9" s="15">
        <v>27.6</v>
      </c>
      <c r="U9" s="15">
        <v>0</v>
      </c>
      <c r="V9" s="15">
        <v>0</v>
      </c>
      <c r="W9" s="40">
        <v>0</v>
      </c>
    </row>
    <row r="10" spans="1:23" ht="34.5" customHeight="1" x14ac:dyDescent="0.3">
      <c r="A10" s="98"/>
      <c r="B10" s="143">
        <v>120</v>
      </c>
      <c r="C10" s="211" t="s">
        <v>13</v>
      </c>
      <c r="D10" s="213" t="s">
        <v>11</v>
      </c>
      <c r="E10" s="143">
        <v>20</v>
      </c>
      <c r="F10" s="487"/>
      <c r="G10" s="290">
        <v>1.1399999999999999</v>
      </c>
      <c r="H10" s="20">
        <v>0.22</v>
      </c>
      <c r="I10" s="45">
        <v>7.44</v>
      </c>
      <c r="J10" s="465">
        <v>36.26</v>
      </c>
      <c r="K10" s="290">
        <v>0.02</v>
      </c>
      <c r="L10" s="19">
        <v>2.4E-2</v>
      </c>
      <c r="M10" s="20">
        <v>0.08</v>
      </c>
      <c r="N10" s="20">
        <v>0</v>
      </c>
      <c r="O10" s="45">
        <v>0</v>
      </c>
      <c r="P10" s="290">
        <v>6.8</v>
      </c>
      <c r="Q10" s="20">
        <v>24</v>
      </c>
      <c r="R10" s="20">
        <v>8.1999999999999993</v>
      </c>
      <c r="S10" s="20">
        <v>0.46</v>
      </c>
      <c r="T10" s="20">
        <v>73.5</v>
      </c>
      <c r="U10" s="20">
        <v>2E-3</v>
      </c>
      <c r="V10" s="20">
        <v>2E-3</v>
      </c>
      <c r="W10" s="45">
        <v>1.2E-2</v>
      </c>
    </row>
    <row r="11" spans="1:23" ht="34.5" customHeight="1" x14ac:dyDescent="0.3">
      <c r="A11" s="98"/>
      <c r="B11" s="143" t="s">
        <v>131</v>
      </c>
      <c r="C11" s="211" t="s">
        <v>15</v>
      </c>
      <c r="D11" s="213" t="s">
        <v>132</v>
      </c>
      <c r="E11" s="143">
        <v>250</v>
      </c>
      <c r="F11" s="487"/>
      <c r="G11" s="290">
        <v>1.5</v>
      </c>
      <c r="H11" s="20">
        <v>0</v>
      </c>
      <c r="I11" s="45">
        <v>31.25</v>
      </c>
      <c r="J11" s="465">
        <v>131</v>
      </c>
      <c r="K11" s="290"/>
      <c r="L11" s="19"/>
      <c r="M11" s="20"/>
      <c r="N11" s="20"/>
      <c r="O11" s="45"/>
      <c r="P11" s="290"/>
      <c r="Q11" s="20"/>
      <c r="R11" s="20"/>
      <c r="S11" s="20"/>
      <c r="T11" s="20"/>
      <c r="U11" s="20"/>
      <c r="V11" s="20"/>
      <c r="W11" s="45"/>
    </row>
    <row r="12" spans="1:23" ht="34.5" customHeight="1" x14ac:dyDescent="0.3">
      <c r="A12" s="98"/>
      <c r="B12" s="143"/>
      <c r="C12" s="211"/>
      <c r="D12" s="315" t="s">
        <v>18</v>
      </c>
      <c r="E12" s="282">
        <v>795</v>
      </c>
      <c r="F12" s="487"/>
      <c r="G12" s="208">
        <f t="shared" ref="G12:H12" si="0">G6+G7+G8+G9+G10+G11</f>
        <v>15.91</v>
      </c>
      <c r="H12" s="31">
        <f t="shared" si="0"/>
        <v>21.58</v>
      </c>
      <c r="I12" s="69">
        <f>I6+I7+I8+I9+I10+I11</f>
        <v>122.91</v>
      </c>
      <c r="J12" s="490">
        <f>J6+J7+J8+J9+J10+J11</f>
        <v>753.77</v>
      </c>
      <c r="K12" s="208">
        <f t="shared" ref="K12:W12" si="1">K6+K7+K8+K9+K10+K11</f>
        <v>6.419999999999999</v>
      </c>
      <c r="L12" s="31">
        <f t="shared" si="1"/>
        <v>0.23699999999999999</v>
      </c>
      <c r="M12" s="31">
        <f t="shared" si="1"/>
        <v>3.56</v>
      </c>
      <c r="N12" s="31">
        <f t="shared" si="1"/>
        <v>52.4</v>
      </c>
      <c r="O12" s="69">
        <f t="shared" si="1"/>
        <v>0.39</v>
      </c>
      <c r="P12" s="208">
        <f t="shared" si="1"/>
        <v>228.51</v>
      </c>
      <c r="Q12" s="31">
        <f t="shared" si="1"/>
        <v>272.81</v>
      </c>
      <c r="R12" s="31">
        <f t="shared" si="1"/>
        <v>61.69</v>
      </c>
      <c r="S12" s="31">
        <f t="shared" si="1"/>
        <v>2.62</v>
      </c>
      <c r="T12" s="31">
        <f t="shared" si="1"/>
        <v>513.72</v>
      </c>
      <c r="U12" s="31">
        <f t="shared" si="1"/>
        <v>2.7000000000000003E-2</v>
      </c>
      <c r="V12" s="31">
        <f t="shared" si="1"/>
        <v>1.5000000000000001E-2</v>
      </c>
      <c r="W12" s="69">
        <f t="shared" si="1"/>
        <v>8.3000000000000004E-2</v>
      </c>
    </row>
    <row r="13" spans="1:23" ht="34.5" customHeight="1" thickBot="1" x14ac:dyDescent="0.35">
      <c r="A13" s="98"/>
      <c r="B13" s="143"/>
      <c r="C13" s="211"/>
      <c r="D13" s="315" t="s">
        <v>19</v>
      </c>
      <c r="E13" s="143"/>
      <c r="F13" s="487"/>
      <c r="G13" s="210"/>
      <c r="H13" s="50"/>
      <c r="I13" s="123"/>
      <c r="J13" s="488">
        <f>J12/23.5</f>
        <v>32.075319148936167</v>
      </c>
      <c r="K13" s="210"/>
      <c r="L13" s="161"/>
      <c r="M13" s="491"/>
      <c r="N13" s="491"/>
      <c r="O13" s="492"/>
      <c r="P13" s="493"/>
      <c r="Q13" s="491"/>
      <c r="R13" s="491"/>
      <c r="S13" s="491"/>
      <c r="T13" s="491"/>
      <c r="U13" s="491"/>
      <c r="V13" s="491"/>
      <c r="W13" s="49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23"/>
  <sheetViews>
    <sheetView zoomScale="60" zoomScaleNormal="60" workbookViewId="0">
      <selection activeCell="A17" sqref="A17:X28"/>
    </sheetView>
  </sheetViews>
  <sheetFormatPr defaultRowHeight="14.4" x14ac:dyDescent="0.3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5" ht="22.8" x14ac:dyDescent="0.4">
      <c r="A2" s="6" t="s">
        <v>1</v>
      </c>
      <c r="B2" s="7"/>
      <c r="C2" s="7"/>
      <c r="D2" s="6" t="s">
        <v>3</v>
      </c>
      <c r="E2" s="6"/>
      <c r="F2" s="8" t="s">
        <v>2</v>
      </c>
      <c r="G2" s="124">
        <v>10</v>
      </c>
      <c r="H2" s="6"/>
      <c r="K2" s="8"/>
      <c r="L2" s="7"/>
      <c r="M2" s="1"/>
      <c r="N2" s="2"/>
    </row>
    <row r="3" spans="1:25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6" customFormat="1" ht="21.75" customHeight="1" thickBot="1" x14ac:dyDescent="0.35">
      <c r="A4" s="96"/>
      <c r="B4" s="131"/>
      <c r="C4" s="71" t="s">
        <v>37</v>
      </c>
      <c r="D4" s="72"/>
      <c r="E4" s="73"/>
      <c r="F4" s="74"/>
      <c r="G4" s="71"/>
      <c r="H4" s="75" t="s">
        <v>20</v>
      </c>
      <c r="I4" s="75"/>
      <c r="J4" s="75"/>
      <c r="K4" s="197" t="s">
        <v>21</v>
      </c>
      <c r="L4" s="740" t="s">
        <v>22</v>
      </c>
      <c r="M4" s="741"/>
      <c r="N4" s="742"/>
      <c r="O4" s="742"/>
      <c r="P4" s="743"/>
      <c r="Q4" s="744" t="s">
        <v>23</v>
      </c>
      <c r="R4" s="745"/>
      <c r="S4" s="745"/>
      <c r="T4" s="745"/>
      <c r="U4" s="745"/>
      <c r="V4" s="745"/>
      <c r="W4" s="745"/>
      <c r="X4" s="745"/>
    </row>
    <row r="5" spans="1:25" s="16" customFormat="1" ht="47.4" thickBot="1" x14ac:dyDescent="0.35">
      <c r="A5" s="97" t="s">
        <v>0</v>
      </c>
      <c r="B5" s="132"/>
      <c r="C5" s="77" t="s">
        <v>38</v>
      </c>
      <c r="D5" s="78" t="s">
        <v>39</v>
      </c>
      <c r="E5" s="79" t="s">
        <v>36</v>
      </c>
      <c r="F5" s="79" t="s">
        <v>24</v>
      </c>
      <c r="G5" s="77" t="s">
        <v>35</v>
      </c>
      <c r="H5" s="80" t="s">
        <v>25</v>
      </c>
      <c r="I5" s="81" t="s">
        <v>26</v>
      </c>
      <c r="J5" s="193" t="s">
        <v>27</v>
      </c>
      <c r="K5" s="198" t="s">
        <v>28</v>
      </c>
      <c r="L5" s="395" t="s">
        <v>29</v>
      </c>
      <c r="M5" s="395" t="s">
        <v>96</v>
      </c>
      <c r="N5" s="395" t="s">
        <v>30</v>
      </c>
      <c r="O5" s="542" t="s">
        <v>97</v>
      </c>
      <c r="P5" s="395" t="s">
        <v>98</v>
      </c>
      <c r="Q5" s="395" t="s">
        <v>31</v>
      </c>
      <c r="R5" s="395" t="s">
        <v>32</v>
      </c>
      <c r="S5" s="395" t="s">
        <v>33</v>
      </c>
      <c r="T5" s="395" t="s">
        <v>34</v>
      </c>
      <c r="U5" s="395" t="s">
        <v>99</v>
      </c>
      <c r="V5" s="395" t="s">
        <v>100</v>
      </c>
      <c r="W5" s="395" t="s">
        <v>101</v>
      </c>
      <c r="X5" s="395" t="s">
        <v>102</v>
      </c>
    </row>
    <row r="6" spans="1:25" s="16" customFormat="1" ht="26.4" customHeight="1" x14ac:dyDescent="0.3">
      <c r="A6" s="98" t="s">
        <v>6</v>
      </c>
      <c r="B6" s="630"/>
      <c r="C6" s="147" t="s">
        <v>44</v>
      </c>
      <c r="D6" s="259" t="s">
        <v>17</v>
      </c>
      <c r="E6" s="422" t="s">
        <v>41</v>
      </c>
      <c r="F6" s="147">
        <v>17</v>
      </c>
      <c r="G6" s="667"/>
      <c r="H6" s="279">
        <v>1.7</v>
      </c>
      <c r="I6" s="37">
        <v>4.42</v>
      </c>
      <c r="J6" s="38">
        <v>0.85</v>
      </c>
      <c r="K6" s="201">
        <v>49.98</v>
      </c>
      <c r="L6" s="279">
        <v>0</v>
      </c>
      <c r="M6" s="36">
        <v>0</v>
      </c>
      <c r="N6" s="37">
        <v>0.1</v>
      </c>
      <c r="O6" s="37">
        <v>0</v>
      </c>
      <c r="P6" s="41">
        <v>0</v>
      </c>
      <c r="Q6" s="279">
        <v>25.16</v>
      </c>
      <c r="R6" s="37">
        <v>18.190000000000001</v>
      </c>
      <c r="S6" s="37">
        <v>3.74</v>
      </c>
      <c r="T6" s="37">
        <v>0.1</v>
      </c>
      <c r="U6" s="37">
        <v>0</v>
      </c>
      <c r="V6" s="37">
        <v>0</v>
      </c>
      <c r="W6" s="37">
        <v>0</v>
      </c>
      <c r="X6" s="38">
        <v>0</v>
      </c>
    </row>
    <row r="7" spans="1:25" s="33" customFormat="1" ht="26.4" customHeight="1" x14ac:dyDescent="0.3">
      <c r="A7" s="99"/>
      <c r="B7" s="429" t="s">
        <v>63</v>
      </c>
      <c r="C7" s="187">
        <v>153</v>
      </c>
      <c r="D7" s="369" t="s">
        <v>69</v>
      </c>
      <c r="E7" s="246" t="s">
        <v>71</v>
      </c>
      <c r="F7" s="187">
        <v>90</v>
      </c>
      <c r="G7" s="400"/>
      <c r="H7" s="257">
        <v>12.69</v>
      </c>
      <c r="I7" s="54">
        <v>9</v>
      </c>
      <c r="J7" s="87">
        <v>12.6</v>
      </c>
      <c r="K7" s="256">
        <v>181.98</v>
      </c>
      <c r="L7" s="53">
        <v>7.0000000000000007E-2</v>
      </c>
      <c r="M7" s="53">
        <v>0.13</v>
      </c>
      <c r="N7" s="54">
        <v>12.85</v>
      </c>
      <c r="O7" s="54">
        <v>54</v>
      </c>
      <c r="P7" s="55">
        <v>0.23</v>
      </c>
      <c r="Q7" s="257">
        <v>39.340000000000003</v>
      </c>
      <c r="R7" s="54">
        <v>131.54</v>
      </c>
      <c r="S7" s="54">
        <v>27.1</v>
      </c>
      <c r="T7" s="54">
        <v>2.17</v>
      </c>
      <c r="U7" s="54">
        <v>310.86</v>
      </c>
      <c r="V7" s="54">
        <v>6.0000000000000001E-3</v>
      </c>
      <c r="W7" s="54">
        <v>1.7999999999999999E-2</v>
      </c>
      <c r="X7" s="87">
        <v>0.12</v>
      </c>
    </row>
    <row r="8" spans="1:25" s="33" customFormat="1" ht="26.4" customHeight="1" x14ac:dyDescent="0.3">
      <c r="A8" s="99"/>
      <c r="B8" s="430" t="s">
        <v>65</v>
      </c>
      <c r="C8" s="188">
        <v>89</v>
      </c>
      <c r="D8" s="247" t="s">
        <v>8</v>
      </c>
      <c r="E8" s="324" t="s">
        <v>89</v>
      </c>
      <c r="F8" s="692">
        <v>90</v>
      </c>
      <c r="G8" s="194"/>
      <c r="H8" s="693">
        <v>14.88</v>
      </c>
      <c r="I8" s="694">
        <v>13.95</v>
      </c>
      <c r="J8" s="695">
        <v>3.3</v>
      </c>
      <c r="K8" s="696">
        <v>198.45</v>
      </c>
      <c r="L8" s="693">
        <v>0.05</v>
      </c>
      <c r="M8" s="697">
        <v>0.11</v>
      </c>
      <c r="N8" s="694">
        <v>1</v>
      </c>
      <c r="O8" s="694">
        <v>49</v>
      </c>
      <c r="P8" s="698">
        <v>0</v>
      </c>
      <c r="Q8" s="693">
        <v>17.02</v>
      </c>
      <c r="R8" s="694">
        <v>127.1</v>
      </c>
      <c r="S8" s="694">
        <v>23.09</v>
      </c>
      <c r="T8" s="694">
        <v>1.29</v>
      </c>
      <c r="U8" s="694">
        <v>266.67</v>
      </c>
      <c r="V8" s="694">
        <v>6.0000000000000001E-3</v>
      </c>
      <c r="W8" s="694">
        <v>0</v>
      </c>
      <c r="X8" s="695">
        <v>0.05</v>
      </c>
    </row>
    <row r="9" spans="1:25" s="33" customFormat="1" ht="26.4" customHeight="1" x14ac:dyDescent="0.3">
      <c r="A9" s="99"/>
      <c r="B9" s="178"/>
      <c r="C9" s="143">
        <v>53</v>
      </c>
      <c r="D9" s="274" t="s">
        <v>57</v>
      </c>
      <c r="E9" s="349" t="s">
        <v>54</v>
      </c>
      <c r="F9" s="110">
        <v>150</v>
      </c>
      <c r="G9" s="144"/>
      <c r="H9" s="90">
        <v>3.3</v>
      </c>
      <c r="I9" s="13">
        <v>4.95</v>
      </c>
      <c r="J9" s="23">
        <v>32.25</v>
      </c>
      <c r="K9" s="145">
        <v>186.45</v>
      </c>
      <c r="L9" s="90">
        <v>0.03</v>
      </c>
      <c r="M9" s="90">
        <v>0.03</v>
      </c>
      <c r="N9" s="13">
        <v>0</v>
      </c>
      <c r="O9" s="13">
        <v>18.899999999999999</v>
      </c>
      <c r="P9" s="23">
        <v>0.08</v>
      </c>
      <c r="Q9" s="251">
        <v>4.95</v>
      </c>
      <c r="R9" s="13">
        <v>79.83</v>
      </c>
      <c r="S9" s="30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2">
        <v>2.7E-2</v>
      </c>
    </row>
    <row r="10" spans="1:25" s="33" customFormat="1" ht="42.75" customHeight="1" x14ac:dyDescent="0.3">
      <c r="A10" s="99"/>
      <c r="B10" s="307"/>
      <c r="C10" s="142">
        <v>107</v>
      </c>
      <c r="D10" s="182" t="s">
        <v>15</v>
      </c>
      <c r="E10" s="403" t="s">
        <v>113</v>
      </c>
      <c r="F10" s="700">
        <v>200</v>
      </c>
      <c r="G10" s="178"/>
      <c r="H10" s="250">
        <v>0.8</v>
      </c>
      <c r="I10" s="15">
        <v>0.2</v>
      </c>
      <c r="J10" s="40">
        <v>23.2</v>
      </c>
      <c r="K10" s="268">
        <v>94.4</v>
      </c>
      <c r="L10" s="250">
        <v>0.02</v>
      </c>
      <c r="M10" s="15"/>
      <c r="N10" s="15">
        <v>4</v>
      </c>
      <c r="O10" s="15">
        <v>0</v>
      </c>
      <c r="P10" s="18"/>
      <c r="Q10" s="250">
        <v>16</v>
      </c>
      <c r="R10" s="15">
        <v>18</v>
      </c>
      <c r="S10" s="15">
        <v>10</v>
      </c>
      <c r="T10" s="15">
        <v>0.4</v>
      </c>
      <c r="U10" s="15"/>
      <c r="V10" s="15"/>
      <c r="W10" s="15"/>
      <c r="X10" s="40"/>
    </row>
    <row r="11" spans="1:25" s="33" customFormat="1" ht="26.4" customHeight="1" x14ac:dyDescent="0.3">
      <c r="A11" s="99"/>
      <c r="B11" s="178"/>
      <c r="C11" s="112">
        <v>119</v>
      </c>
      <c r="D11" s="418" t="s">
        <v>12</v>
      </c>
      <c r="E11" s="156" t="s">
        <v>16</v>
      </c>
      <c r="F11" s="154">
        <v>25</v>
      </c>
      <c r="G11" s="136"/>
      <c r="H11" s="250">
        <v>1.78</v>
      </c>
      <c r="I11" s="15">
        <v>0.18</v>
      </c>
      <c r="J11" s="40">
        <v>11.05</v>
      </c>
      <c r="K11" s="269">
        <v>60</v>
      </c>
      <c r="L11" s="290">
        <v>2.5000000000000001E-2</v>
      </c>
      <c r="M11" s="20">
        <v>8.0000000000000002E-3</v>
      </c>
      <c r="N11" s="20">
        <v>0</v>
      </c>
      <c r="O11" s="20">
        <v>0</v>
      </c>
      <c r="P11" s="21">
        <v>0</v>
      </c>
      <c r="Q11" s="290">
        <v>9.25</v>
      </c>
      <c r="R11" s="20">
        <v>54.5</v>
      </c>
      <c r="S11" s="20">
        <v>16.25</v>
      </c>
      <c r="T11" s="20">
        <v>0.7</v>
      </c>
      <c r="U11" s="20">
        <v>23.25</v>
      </c>
      <c r="V11" s="20">
        <v>8.0000000000000004E-4</v>
      </c>
      <c r="W11" s="20">
        <v>2E-3</v>
      </c>
      <c r="X11" s="45">
        <v>0</v>
      </c>
      <c r="Y11" s="16"/>
    </row>
    <row r="12" spans="1:25" s="33" customFormat="1" ht="40.5" customHeight="1" x14ac:dyDescent="0.3">
      <c r="A12" s="99"/>
      <c r="B12" s="178"/>
      <c r="C12" s="142">
        <v>120</v>
      </c>
      <c r="D12" s="182" t="s">
        <v>13</v>
      </c>
      <c r="E12" s="155" t="s">
        <v>45</v>
      </c>
      <c r="F12" s="142">
        <v>20</v>
      </c>
      <c r="G12" s="266"/>
      <c r="H12" s="250">
        <v>1.1399999999999999</v>
      </c>
      <c r="I12" s="15">
        <v>0.22</v>
      </c>
      <c r="J12" s="40">
        <v>7.44</v>
      </c>
      <c r="K12" s="200">
        <v>36.26</v>
      </c>
      <c r="L12" s="290">
        <v>0.02</v>
      </c>
      <c r="M12" s="19">
        <v>2.4E-2</v>
      </c>
      <c r="N12" s="20">
        <v>0.08</v>
      </c>
      <c r="O12" s="20">
        <v>0</v>
      </c>
      <c r="P12" s="45">
        <v>0</v>
      </c>
      <c r="Q12" s="290">
        <v>6.8</v>
      </c>
      <c r="R12" s="20">
        <v>24</v>
      </c>
      <c r="S12" s="20">
        <v>8.1999999999999993</v>
      </c>
      <c r="T12" s="20">
        <v>0.46</v>
      </c>
      <c r="U12" s="20">
        <v>73.5</v>
      </c>
      <c r="V12" s="20">
        <v>2E-3</v>
      </c>
      <c r="W12" s="20">
        <v>2E-3</v>
      </c>
      <c r="X12" s="45">
        <v>1.2E-2</v>
      </c>
    </row>
    <row r="13" spans="1:25" s="33" customFormat="1" ht="26.25" customHeight="1" x14ac:dyDescent="0.3">
      <c r="A13" s="99"/>
      <c r="B13" s="429" t="s">
        <v>63</v>
      </c>
      <c r="C13" s="406"/>
      <c r="D13" s="369"/>
      <c r="E13" s="326" t="s">
        <v>18</v>
      </c>
      <c r="F13" s="311">
        <f>F6+F7+F9+F10+F11+F12</f>
        <v>502</v>
      </c>
      <c r="G13" s="443"/>
      <c r="H13" s="207">
        <f t="shared" ref="H13:X13" si="0">H6+H7+H9+H10+H11+H12</f>
        <v>21.41</v>
      </c>
      <c r="I13" s="22">
        <f t="shared" si="0"/>
        <v>18.97</v>
      </c>
      <c r="J13" s="63">
        <f t="shared" si="0"/>
        <v>87.39</v>
      </c>
      <c r="K13" s="187">
        <f t="shared" si="0"/>
        <v>609.06999999999994</v>
      </c>
      <c r="L13" s="52">
        <f t="shared" si="0"/>
        <v>0.16500000000000001</v>
      </c>
      <c r="M13" s="22">
        <f t="shared" si="0"/>
        <v>0.192</v>
      </c>
      <c r="N13" s="22">
        <f t="shared" si="0"/>
        <v>17.029999999999998</v>
      </c>
      <c r="O13" s="22">
        <f t="shared" si="0"/>
        <v>72.900000000000006</v>
      </c>
      <c r="P13" s="120">
        <f t="shared" si="0"/>
        <v>0.31</v>
      </c>
      <c r="Q13" s="207">
        <f t="shared" si="0"/>
        <v>101.5</v>
      </c>
      <c r="R13" s="22">
        <f t="shared" si="0"/>
        <v>326.06</v>
      </c>
      <c r="S13" s="22">
        <f t="shared" si="0"/>
        <v>91.81</v>
      </c>
      <c r="T13" s="22">
        <f t="shared" si="0"/>
        <v>4.3599999999999994</v>
      </c>
      <c r="U13" s="22">
        <f t="shared" si="0"/>
        <v>408.13</v>
      </c>
      <c r="V13" s="22">
        <f t="shared" si="0"/>
        <v>8.8000000000000005E-3</v>
      </c>
      <c r="W13" s="22">
        <f t="shared" si="0"/>
        <v>0.03</v>
      </c>
      <c r="X13" s="63">
        <f t="shared" si="0"/>
        <v>0.159</v>
      </c>
    </row>
    <row r="14" spans="1:25" s="33" customFormat="1" ht="23.25" customHeight="1" x14ac:dyDescent="0.3">
      <c r="A14" s="99"/>
      <c r="B14" s="430" t="s">
        <v>65</v>
      </c>
      <c r="C14" s="244"/>
      <c r="D14" s="440"/>
      <c r="E14" s="327" t="s">
        <v>18</v>
      </c>
      <c r="F14" s="310">
        <f>F6+F8+F9+F10+F11+F12</f>
        <v>502</v>
      </c>
      <c r="G14" s="444"/>
      <c r="H14" s="446">
        <f t="shared" ref="H14:X14" si="1">H6+H8+H9+H10+H11+H12</f>
        <v>23.600000000000005</v>
      </c>
      <c r="I14" s="64">
        <f t="shared" si="1"/>
        <v>23.919999999999995</v>
      </c>
      <c r="J14" s="447">
        <f t="shared" si="1"/>
        <v>78.089999999999989</v>
      </c>
      <c r="K14" s="244">
        <f t="shared" si="1"/>
        <v>625.54</v>
      </c>
      <c r="L14" s="65">
        <f t="shared" si="1"/>
        <v>0.14499999999999999</v>
      </c>
      <c r="M14" s="64">
        <f t="shared" si="1"/>
        <v>0.17200000000000001</v>
      </c>
      <c r="N14" s="64">
        <f t="shared" si="1"/>
        <v>5.18</v>
      </c>
      <c r="O14" s="64">
        <f t="shared" si="1"/>
        <v>67.900000000000006</v>
      </c>
      <c r="P14" s="452">
        <f t="shared" si="1"/>
        <v>0.08</v>
      </c>
      <c r="Q14" s="446">
        <f t="shared" si="1"/>
        <v>79.179999999999993</v>
      </c>
      <c r="R14" s="64">
        <f t="shared" si="1"/>
        <v>321.62</v>
      </c>
      <c r="S14" s="64">
        <f t="shared" si="1"/>
        <v>87.8</v>
      </c>
      <c r="T14" s="64">
        <f t="shared" si="1"/>
        <v>3.4800000000000004</v>
      </c>
      <c r="U14" s="64">
        <f t="shared" si="1"/>
        <v>363.94</v>
      </c>
      <c r="V14" s="64">
        <f t="shared" si="1"/>
        <v>8.8000000000000005E-3</v>
      </c>
      <c r="W14" s="64">
        <f t="shared" si="1"/>
        <v>1.2E-2</v>
      </c>
      <c r="X14" s="447">
        <f t="shared" si="1"/>
        <v>8.8999999999999996E-2</v>
      </c>
    </row>
    <row r="15" spans="1:25" s="33" customFormat="1" ht="23.25" customHeight="1" x14ac:dyDescent="0.3">
      <c r="A15" s="99"/>
      <c r="B15" s="429" t="s">
        <v>63</v>
      </c>
      <c r="C15" s="243"/>
      <c r="D15" s="441"/>
      <c r="E15" s="442" t="s">
        <v>19</v>
      </c>
      <c r="F15" s="401"/>
      <c r="G15" s="445"/>
      <c r="H15" s="448"/>
      <c r="I15" s="117"/>
      <c r="J15" s="118"/>
      <c r="K15" s="451">
        <f>K13/23.5</f>
        <v>25.917872340425529</v>
      </c>
      <c r="L15" s="449"/>
      <c r="M15" s="449"/>
      <c r="N15" s="117"/>
      <c r="O15" s="117"/>
      <c r="P15" s="453"/>
      <c r="Q15" s="448"/>
      <c r="R15" s="117"/>
      <c r="S15" s="117"/>
      <c r="T15" s="117"/>
      <c r="U15" s="117"/>
      <c r="V15" s="117"/>
      <c r="W15" s="117"/>
      <c r="X15" s="118"/>
    </row>
    <row r="16" spans="1:25" s="33" customFormat="1" ht="23.25" customHeight="1" thickBot="1" x14ac:dyDescent="0.35">
      <c r="A16" s="99"/>
      <c r="B16" s="432" t="s">
        <v>65</v>
      </c>
      <c r="C16" s="191"/>
      <c r="D16" s="370"/>
      <c r="E16" s="329" t="s">
        <v>19</v>
      </c>
      <c r="F16" s="668"/>
      <c r="G16" s="669"/>
      <c r="H16" s="336"/>
      <c r="I16" s="171"/>
      <c r="J16" s="172"/>
      <c r="K16" s="670">
        <f>K14/23.5</f>
        <v>26.618723404255316</v>
      </c>
      <c r="L16" s="671"/>
      <c r="M16" s="671"/>
      <c r="N16" s="171"/>
      <c r="O16" s="171"/>
      <c r="P16" s="195"/>
      <c r="Q16" s="336"/>
      <c r="R16" s="171"/>
      <c r="S16" s="171"/>
      <c r="T16" s="171"/>
      <c r="U16" s="171"/>
      <c r="V16" s="171"/>
      <c r="W16" s="171"/>
      <c r="X16" s="172"/>
    </row>
    <row r="17" spans="4:10" x14ac:dyDescent="0.3">
      <c r="D17" s="11"/>
      <c r="E17" s="11"/>
      <c r="F17" s="11"/>
      <c r="G17" s="11"/>
      <c r="H17" s="11"/>
      <c r="I17" s="11"/>
      <c r="J17" s="11"/>
    </row>
    <row r="18" spans="4:10" x14ac:dyDescent="0.3">
      <c r="D18" s="11"/>
      <c r="E18" s="11"/>
      <c r="F18" s="11"/>
      <c r="G18" s="11"/>
      <c r="H18" s="11"/>
      <c r="I18" s="11"/>
      <c r="J18" s="11"/>
    </row>
    <row r="19" spans="4:10" x14ac:dyDescent="0.3">
      <c r="D19" s="11"/>
      <c r="E19" s="11"/>
      <c r="F19" s="11"/>
      <c r="G19" s="11"/>
      <c r="H19" s="11"/>
      <c r="I19" s="11"/>
      <c r="J19" s="11"/>
    </row>
    <row r="20" spans="4:10" x14ac:dyDescent="0.3">
      <c r="D20" s="11"/>
      <c r="E20" s="11"/>
      <c r="F20" s="11"/>
      <c r="G20" s="11"/>
      <c r="H20" s="11"/>
      <c r="I20" s="11"/>
      <c r="J20" s="11"/>
    </row>
    <row r="21" spans="4:10" x14ac:dyDescent="0.3">
      <c r="D21" s="11"/>
      <c r="E21" s="11"/>
      <c r="F21" s="11"/>
      <c r="G21" s="11"/>
      <c r="H21" s="11"/>
      <c r="I21" s="11"/>
      <c r="J21" s="11"/>
    </row>
    <row r="22" spans="4:10" x14ac:dyDescent="0.3">
      <c r="D22" s="11"/>
      <c r="E22" s="11"/>
      <c r="F22" s="11"/>
      <c r="G22" s="11"/>
      <c r="H22" s="11"/>
      <c r="I22" s="11"/>
      <c r="J22" s="11"/>
    </row>
    <row r="23" spans="4:10" x14ac:dyDescent="0.3">
      <c r="D23" s="11"/>
      <c r="E23" s="11"/>
      <c r="F23" s="11"/>
      <c r="G23" s="11"/>
      <c r="H23" s="11"/>
      <c r="I23" s="11"/>
      <c r="J2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1"/>
  <sheetViews>
    <sheetView zoomScale="60" zoomScaleNormal="60" workbookViewId="0">
      <selection activeCell="I31" sqref="I31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2" width="10.109375" customWidth="1"/>
    <col min="23" max="23" width="10.5546875" customWidth="1"/>
  </cols>
  <sheetData>
    <row r="2" spans="1:24" ht="22.8" x14ac:dyDescent="0.4">
      <c r="A2" s="6" t="s">
        <v>1</v>
      </c>
      <c r="B2" s="7"/>
      <c r="C2" s="7"/>
      <c r="D2" s="6" t="s">
        <v>3</v>
      </c>
      <c r="E2" s="6"/>
      <c r="F2" s="8" t="s">
        <v>2</v>
      </c>
      <c r="G2" s="124">
        <v>11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149"/>
      <c r="B4" s="484"/>
      <c r="C4" s="484" t="s">
        <v>37</v>
      </c>
      <c r="D4" s="511"/>
      <c r="E4" s="165"/>
      <c r="F4" s="484"/>
      <c r="G4" s="483"/>
      <c r="H4" s="270" t="s">
        <v>20</v>
      </c>
      <c r="I4" s="75"/>
      <c r="J4" s="271"/>
      <c r="K4" s="340" t="s">
        <v>21</v>
      </c>
      <c r="L4" s="740" t="s">
        <v>22</v>
      </c>
      <c r="M4" s="741"/>
      <c r="N4" s="742"/>
      <c r="O4" s="742"/>
      <c r="P4" s="743"/>
      <c r="Q4" s="744" t="s">
        <v>23</v>
      </c>
      <c r="R4" s="745"/>
      <c r="S4" s="745"/>
      <c r="T4" s="745"/>
      <c r="U4" s="745"/>
      <c r="V4" s="745"/>
      <c r="W4" s="745"/>
      <c r="X4" s="745"/>
    </row>
    <row r="5" spans="1:24" s="16" customFormat="1" ht="47.4" thickBot="1" x14ac:dyDescent="0.35">
      <c r="A5" s="150" t="s">
        <v>0</v>
      </c>
      <c r="B5" s="115"/>
      <c r="C5" s="115" t="s">
        <v>38</v>
      </c>
      <c r="D5" s="512" t="s">
        <v>39</v>
      </c>
      <c r="E5" s="115" t="s">
        <v>36</v>
      </c>
      <c r="F5" s="115" t="s">
        <v>24</v>
      </c>
      <c r="G5" s="109" t="s">
        <v>35</v>
      </c>
      <c r="H5" s="656" t="s">
        <v>25</v>
      </c>
      <c r="I5" s="571" t="s">
        <v>26</v>
      </c>
      <c r="J5" s="574" t="s">
        <v>27</v>
      </c>
      <c r="K5" s="341" t="s">
        <v>28</v>
      </c>
      <c r="L5" s="573" t="s">
        <v>29</v>
      </c>
      <c r="M5" s="573" t="s">
        <v>96</v>
      </c>
      <c r="N5" s="573" t="s">
        <v>30</v>
      </c>
      <c r="O5" s="590" t="s">
        <v>97</v>
      </c>
      <c r="P5" s="573" t="s">
        <v>98</v>
      </c>
      <c r="Q5" s="573" t="s">
        <v>31</v>
      </c>
      <c r="R5" s="573" t="s">
        <v>32</v>
      </c>
      <c r="S5" s="573" t="s">
        <v>33</v>
      </c>
      <c r="T5" s="573" t="s">
        <v>34</v>
      </c>
      <c r="U5" s="573" t="s">
        <v>99</v>
      </c>
      <c r="V5" s="573" t="s">
        <v>100</v>
      </c>
      <c r="W5" s="573" t="s">
        <v>101</v>
      </c>
      <c r="X5" s="573" t="s">
        <v>102</v>
      </c>
    </row>
    <row r="6" spans="1:24" s="16" customFormat="1" ht="26.4" customHeight="1" x14ac:dyDescent="0.3">
      <c r="A6" s="116" t="s">
        <v>6</v>
      </c>
      <c r="B6" s="147"/>
      <c r="C6" s="147">
        <v>25</v>
      </c>
      <c r="D6" s="155" t="s">
        <v>17</v>
      </c>
      <c r="E6" s="224" t="s">
        <v>47</v>
      </c>
      <c r="F6" s="355">
        <v>150</v>
      </c>
      <c r="G6" s="630"/>
      <c r="H6" s="279">
        <v>0.6</v>
      </c>
      <c r="I6" s="37">
        <v>0.45</v>
      </c>
      <c r="J6" s="38">
        <v>12.3</v>
      </c>
      <c r="K6" s="343">
        <v>54.9</v>
      </c>
      <c r="L6" s="279">
        <v>0.03</v>
      </c>
      <c r="M6" s="37">
        <v>4.4999999999999998E-2</v>
      </c>
      <c r="N6" s="37">
        <v>7.5</v>
      </c>
      <c r="O6" s="37">
        <v>3</v>
      </c>
      <c r="P6" s="41">
        <v>0</v>
      </c>
      <c r="Q6" s="279">
        <v>28.5</v>
      </c>
      <c r="R6" s="37">
        <v>24</v>
      </c>
      <c r="S6" s="37">
        <v>18</v>
      </c>
      <c r="T6" s="37">
        <v>3.45</v>
      </c>
      <c r="U6" s="37">
        <v>232.5</v>
      </c>
      <c r="V6" s="37">
        <v>3.0000000000000001E-3</v>
      </c>
      <c r="W6" s="37">
        <v>2.9999999999999997E-4</v>
      </c>
      <c r="X6" s="38">
        <v>0.03</v>
      </c>
    </row>
    <row r="7" spans="1:24" s="33" customFormat="1" ht="26.4" customHeight="1" x14ac:dyDescent="0.3">
      <c r="A7" s="151"/>
      <c r="B7" s="126"/>
      <c r="C7" s="143">
        <v>125</v>
      </c>
      <c r="D7" s="514" t="s">
        <v>75</v>
      </c>
      <c r="E7" s="139" t="s">
        <v>125</v>
      </c>
      <c r="F7" s="177">
        <v>150</v>
      </c>
      <c r="G7" s="525"/>
      <c r="H7" s="411">
        <v>7.65</v>
      </c>
      <c r="I7" s="103">
        <v>5.25</v>
      </c>
      <c r="J7" s="107">
        <v>40.200000000000003</v>
      </c>
      <c r="K7" s="510">
        <v>238.2</v>
      </c>
      <c r="L7" s="411">
        <v>7.4999999999999997E-2</v>
      </c>
      <c r="M7" s="103">
        <v>4.4999999999999998E-2</v>
      </c>
      <c r="N7" s="103">
        <v>0.01</v>
      </c>
      <c r="O7" s="103">
        <v>15</v>
      </c>
      <c r="P7" s="104">
        <v>0.12</v>
      </c>
      <c r="Q7" s="411">
        <v>51.94</v>
      </c>
      <c r="R7" s="103">
        <v>72.510000000000005</v>
      </c>
      <c r="S7" s="103">
        <v>10.65</v>
      </c>
      <c r="T7" s="103">
        <v>0.96</v>
      </c>
      <c r="U7" s="103">
        <v>76.14</v>
      </c>
      <c r="V7" s="103">
        <v>8.9999999999999998E-4</v>
      </c>
      <c r="W7" s="103">
        <v>0</v>
      </c>
      <c r="X7" s="107">
        <v>1.4999999999999999E-2</v>
      </c>
    </row>
    <row r="8" spans="1:24" s="33" customFormat="1" ht="15.6" x14ac:dyDescent="0.3">
      <c r="A8" s="151"/>
      <c r="B8" s="126"/>
      <c r="C8" s="142">
        <v>114</v>
      </c>
      <c r="D8" s="182" t="s">
        <v>43</v>
      </c>
      <c r="E8" s="224" t="s">
        <v>49</v>
      </c>
      <c r="F8" s="384">
        <v>200</v>
      </c>
      <c r="G8" s="178"/>
      <c r="H8" s="250">
        <v>0.2</v>
      </c>
      <c r="I8" s="15">
        <v>0</v>
      </c>
      <c r="J8" s="40">
        <v>11</v>
      </c>
      <c r="K8" s="268">
        <v>44.8</v>
      </c>
      <c r="L8" s="250">
        <v>0</v>
      </c>
      <c r="M8" s="15">
        <v>0</v>
      </c>
      <c r="N8" s="15">
        <v>0.08</v>
      </c>
      <c r="O8" s="15">
        <v>0</v>
      </c>
      <c r="P8" s="18">
        <v>0</v>
      </c>
      <c r="Q8" s="250">
        <v>13.56</v>
      </c>
      <c r="R8" s="15">
        <v>7.66</v>
      </c>
      <c r="S8" s="15">
        <v>4.08</v>
      </c>
      <c r="T8" s="15">
        <v>0.8</v>
      </c>
      <c r="U8" s="15">
        <v>0.68</v>
      </c>
      <c r="V8" s="15">
        <v>0</v>
      </c>
      <c r="W8" s="15">
        <v>0</v>
      </c>
      <c r="X8" s="40">
        <v>0</v>
      </c>
    </row>
    <row r="9" spans="1:24" s="33" customFormat="1" ht="15.6" x14ac:dyDescent="0.3">
      <c r="A9" s="151"/>
      <c r="B9" s="731"/>
      <c r="C9" s="142" t="s">
        <v>131</v>
      </c>
      <c r="D9" s="182" t="s">
        <v>15</v>
      </c>
      <c r="E9" s="224" t="s">
        <v>133</v>
      </c>
      <c r="F9" s="384">
        <v>200</v>
      </c>
      <c r="G9" s="178"/>
      <c r="H9" s="250">
        <v>5.4</v>
      </c>
      <c r="I9" s="15">
        <v>4.2</v>
      </c>
      <c r="J9" s="40">
        <v>18</v>
      </c>
      <c r="K9" s="268">
        <v>131.4</v>
      </c>
      <c r="L9" s="250"/>
      <c r="M9" s="15"/>
      <c r="N9" s="15"/>
      <c r="O9" s="15"/>
      <c r="P9" s="18"/>
      <c r="Q9" s="250"/>
      <c r="R9" s="15"/>
      <c r="S9" s="15"/>
      <c r="T9" s="15"/>
      <c r="U9" s="15"/>
      <c r="V9" s="15"/>
      <c r="W9" s="15"/>
      <c r="X9" s="40"/>
    </row>
    <row r="10" spans="1:24" s="33" customFormat="1" ht="26.4" customHeight="1" x14ac:dyDescent="0.3">
      <c r="A10" s="151"/>
      <c r="B10" s="157"/>
      <c r="C10" s="218">
        <v>119</v>
      </c>
      <c r="D10" s="514" t="s">
        <v>51</v>
      </c>
      <c r="E10" s="139" t="s">
        <v>40</v>
      </c>
      <c r="F10" s="177">
        <v>30</v>
      </c>
      <c r="G10" s="581"/>
      <c r="H10" s="290">
        <v>2.13</v>
      </c>
      <c r="I10" s="20">
        <v>0.21</v>
      </c>
      <c r="J10" s="45">
        <v>13.26</v>
      </c>
      <c r="K10" s="465">
        <v>72</v>
      </c>
      <c r="L10" s="290">
        <v>0.03</v>
      </c>
      <c r="M10" s="20">
        <v>0.01</v>
      </c>
      <c r="N10" s="20">
        <v>0</v>
      </c>
      <c r="O10" s="20">
        <v>0</v>
      </c>
      <c r="P10" s="21">
        <v>0</v>
      </c>
      <c r="Q10" s="290">
        <v>11.1</v>
      </c>
      <c r="R10" s="20">
        <v>65.400000000000006</v>
      </c>
      <c r="S10" s="20">
        <v>19.5</v>
      </c>
      <c r="T10" s="20">
        <v>0.84</v>
      </c>
      <c r="U10" s="20">
        <v>27.9</v>
      </c>
      <c r="V10" s="20">
        <v>1E-3</v>
      </c>
      <c r="W10" s="20">
        <v>2E-3</v>
      </c>
      <c r="X10" s="45">
        <v>0</v>
      </c>
    </row>
    <row r="11" spans="1:24" s="33" customFormat="1" ht="26.4" customHeight="1" x14ac:dyDescent="0.3">
      <c r="A11" s="151"/>
      <c r="B11" s="157"/>
      <c r="C11" s="143">
        <v>120</v>
      </c>
      <c r="D11" s="514" t="s">
        <v>45</v>
      </c>
      <c r="E11" s="139" t="s">
        <v>11</v>
      </c>
      <c r="F11" s="177">
        <v>30</v>
      </c>
      <c r="G11" s="581"/>
      <c r="H11" s="250">
        <v>1.71</v>
      </c>
      <c r="I11" s="15">
        <v>0.33</v>
      </c>
      <c r="J11" s="40">
        <v>11.16</v>
      </c>
      <c r="K11" s="268">
        <v>54.39</v>
      </c>
      <c r="L11" s="250">
        <v>0.02</v>
      </c>
      <c r="M11" s="15">
        <v>0.03</v>
      </c>
      <c r="N11" s="15">
        <v>0.1</v>
      </c>
      <c r="O11" s="15">
        <v>0</v>
      </c>
      <c r="P11" s="18">
        <v>0</v>
      </c>
      <c r="Q11" s="250">
        <v>8.5</v>
      </c>
      <c r="R11" s="15">
        <v>30</v>
      </c>
      <c r="S11" s="15">
        <v>10.25</v>
      </c>
      <c r="T11" s="15">
        <v>0.56999999999999995</v>
      </c>
      <c r="U11" s="15">
        <v>91.87</v>
      </c>
      <c r="V11" s="15">
        <v>2.5000000000000001E-3</v>
      </c>
      <c r="W11" s="15">
        <v>2.5000000000000001E-3</v>
      </c>
      <c r="X11" s="40">
        <v>0.02</v>
      </c>
    </row>
    <row r="12" spans="1:24" s="33" customFormat="1" ht="26.4" customHeight="1" x14ac:dyDescent="0.3">
      <c r="A12" s="151"/>
      <c r="B12" s="143"/>
      <c r="C12" s="143"/>
      <c r="D12" s="514"/>
      <c r="E12" s="162" t="s">
        <v>18</v>
      </c>
      <c r="F12" s="286">
        <f>SUM(F6:F11)</f>
        <v>760</v>
      </c>
      <c r="G12" s="286"/>
      <c r="H12" s="454">
        <f t="shared" ref="H12:X12" si="0">SUM(H6:H11)</f>
        <v>17.690000000000001</v>
      </c>
      <c r="I12" s="93">
        <f t="shared" si="0"/>
        <v>10.440000000000001</v>
      </c>
      <c r="J12" s="283">
        <f t="shared" si="0"/>
        <v>105.92</v>
      </c>
      <c r="K12" s="407">
        <f t="shared" si="0"/>
        <v>595.68999999999994</v>
      </c>
      <c r="L12" s="454">
        <f t="shared" si="0"/>
        <v>0.155</v>
      </c>
      <c r="M12" s="93">
        <f t="shared" si="0"/>
        <v>0.13</v>
      </c>
      <c r="N12" s="93">
        <f t="shared" si="0"/>
        <v>7.6899999999999995</v>
      </c>
      <c r="O12" s="93">
        <f t="shared" si="0"/>
        <v>18</v>
      </c>
      <c r="P12" s="284">
        <f t="shared" si="0"/>
        <v>0.12</v>
      </c>
      <c r="Q12" s="454">
        <f t="shared" si="0"/>
        <v>113.6</v>
      </c>
      <c r="R12" s="93">
        <f t="shared" si="0"/>
        <v>199.57</v>
      </c>
      <c r="S12" s="93">
        <f t="shared" si="0"/>
        <v>62.48</v>
      </c>
      <c r="T12" s="93">
        <f t="shared" si="0"/>
        <v>6.62</v>
      </c>
      <c r="U12" s="93">
        <f t="shared" si="0"/>
        <v>429.09</v>
      </c>
      <c r="V12" s="93">
        <f t="shared" si="0"/>
        <v>7.4000000000000003E-3</v>
      </c>
      <c r="W12" s="93">
        <f t="shared" si="0"/>
        <v>4.8000000000000004E-3</v>
      </c>
      <c r="X12" s="283">
        <f t="shared" si="0"/>
        <v>6.5000000000000002E-2</v>
      </c>
    </row>
    <row r="13" spans="1:24" s="33" customFormat="1" ht="26.4" customHeight="1" thickBot="1" x14ac:dyDescent="0.35">
      <c r="A13" s="151"/>
      <c r="B13" s="143"/>
      <c r="C13" s="143"/>
      <c r="D13" s="514"/>
      <c r="E13" s="516" t="s">
        <v>19</v>
      </c>
      <c r="F13" s="177"/>
      <c r="G13" s="538"/>
      <c r="H13" s="255"/>
      <c r="I13" s="158"/>
      <c r="J13" s="159"/>
      <c r="K13" s="352">
        <f>K12/23.5</f>
        <v>25.348510638297871</v>
      </c>
      <c r="L13" s="255"/>
      <c r="M13" s="158"/>
      <c r="N13" s="158"/>
      <c r="O13" s="158"/>
      <c r="P13" s="230"/>
      <c r="Q13" s="255"/>
      <c r="R13" s="158"/>
      <c r="S13" s="158"/>
      <c r="T13" s="158"/>
      <c r="U13" s="158"/>
      <c r="V13" s="158"/>
      <c r="W13" s="158"/>
      <c r="X13" s="159"/>
    </row>
    <row r="14" spans="1:24" ht="18" x14ac:dyDescent="0.3">
      <c r="A14" s="11"/>
      <c r="B14" s="393"/>
      <c r="C14" s="393"/>
      <c r="D14" s="11"/>
      <c r="E14" s="24"/>
      <c r="F14" s="25"/>
      <c r="G14" s="11"/>
      <c r="H14" s="11"/>
      <c r="I14" s="11"/>
      <c r="J14" s="11"/>
    </row>
    <row r="15" spans="1:24" x14ac:dyDescent="0.3">
      <c r="D15" s="11"/>
      <c r="E15" s="11"/>
      <c r="F15" s="11"/>
      <c r="G15" s="11"/>
      <c r="H15" s="11"/>
      <c r="I15" s="11"/>
      <c r="J15" s="11"/>
    </row>
    <row r="16" spans="1:24" x14ac:dyDescent="0.3">
      <c r="D16" s="11"/>
      <c r="E16" s="11"/>
      <c r="F16" s="11"/>
      <c r="G16" s="11"/>
      <c r="H16" s="11"/>
      <c r="I16" s="11"/>
      <c r="J16" s="11"/>
    </row>
    <row r="17" spans="4:10" x14ac:dyDescent="0.3">
      <c r="D17" s="11"/>
      <c r="E17" s="11"/>
      <c r="F17" s="11"/>
      <c r="G17" s="11"/>
      <c r="H17" s="11"/>
      <c r="I17" s="11"/>
      <c r="J17" s="11"/>
    </row>
    <row r="18" spans="4:10" x14ac:dyDescent="0.3">
      <c r="D18" s="11"/>
      <c r="E18" s="11"/>
      <c r="F18" s="11"/>
      <c r="G18" s="11"/>
      <c r="H18" s="11"/>
      <c r="I18" s="11"/>
      <c r="J18" s="11"/>
    </row>
    <row r="19" spans="4:10" x14ac:dyDescent="0.3">
      <c r="D19" s="11"/>
      <c r="E19" s="11"/>
      <c r="F19" s="11"/>
      <c r="G19" s="11"/>
      <c r="H19" s="11"/>
      <c r="I19" s="11"/>
      <c r="J19" s="11"/>
    </row>
    <row r="20" spans="4:10" x14ac:dyDescent="0.3">
      <c r="D20" s="11"/>
      <c r="E20" s="11"/>
      <c r="F20" s="11"/>
      <c r="G20" s="11"/>
      <c r="H20" s="11"/>
      <c r="I20" s="11"/>
      <c r="J20" s="11"/>
    </row>
    <row r="21" spans="4:10" x14ac:dyDescent="0.3">
      <c r="D21" s="11"/>
      <c r="E21" s="11"/>
      <c r="F21" s="11"/>
      <c r="G21" s="11"/>
      <c r="H21" s="11"/>
      <c r="I21" s="11"/>
      <c r="J21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topLeftCell="A13" zoomScale="60" zoomScaleNormal="60" workbookViewId="0">
      <selection activeCell="H40" sqref="H40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2" customWidth="1"/>
    <col min="16" max="16" width="9.109375" customWidth="1"/>
    <col min="23" max="23" width="10.88671875" customWidth="1"/>
  </cols>
  <sheetData>
    <row r="2" spans="1:24" ht="22.8" x14ac:dyDescent="0.4">
      <c r="A2" s="6" t="s">
        <v>1</v>
      </c>
      <c r="B2" s="7"/>
      <c r="C2" s="7"/>
      <c r="D2" s="6" t="s">
        <v>3</v>
      </c>
      <c r="E2" s="6"/>
      <c r="F2" s="8" t="s">
        <v>2</v>
      </c>
      <c r="G2" s="124">
        <v>12</v>
      </c>
      <c r="H2" s="6"/>
      <c r="K2" s="8"/>
      <c r="L2" s="7"/>
      <c r="M2" s="1"/>
      <c r="N2" s="2"/>
    </row>
    <row r="3" spans="1:24" ht="15" thickBot="1" x14ac:dyDescent="0.35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149"/>
      <c r="B4" s="114"/>
      <c r="C4" s="133" t="s">
        <v>37</v>
      </c>
      <c r="D4" s="295"/>
      <c r="E4" s="165"/>
      <c r="F4" s="483"/>
      <c r="G4" s="585"/>
      <c r="H4" s="275" t="s">
        <v>20</v>
      </c>
      <c r="I4" s="276"/>
      <c r="J4" s="277"/>
      <c r="K4" s="267" t="s">
        <v>21</v>
      </c>
      <c r="L4" s="740" t="s">
        <v>22</v>
      </c>
      <c r="M4" s="741"/>
      <c r="N4" s="742"/>
      <c r="O4" s="742"/>
      <c r="P4" s="743"/>
      <c r="Q4" s="744" t="s">
        <v>23</v>
      </c>
      <c r="R4" s="745"/>
      <c r="S4" s="745"/>
      <c r="T4" s="745"/>
      <c r="U4" s="745"/>
      <c r="V4" s="745"/>
      <c r="W4" s="745"/>
      <c r="X4" s="746"/>
    </row>
    <row r="5" spans="1:24" s="16" customFormat="1" ht="28.5" customHeight="1" thickBot="1" x14ac:dyDescent="0.35">
      <c r="A5" s="150" t="s">
        <v>0</v>
      </c>
      <c r="B5" s="264"/>
      <c r="C5" s="600" t="s">
        <v>38</v>
      </c>
      <c r="D5" s="519" t="s">
        <v>39</v>
      </c>
      <c r="E5" s="115" t="s">
        <v>36</v>
      </c>
      <c r="F5" s="109" t="s">
        <v>24</v>
      </c>
      <c r="G5" s="600" t="s">
        <v>35</v>
      </c>
      <c r="H5" s="278" t="s">
        <v>25</v>
      </c>
      <c r="I5" s="14" t="s">
        <v>26</v>
      </c>
      <c r="J5" s="84" t="s">
        <v>27</v>
      </c>
      <c r="K5" s="616" t="s">
        <v>28</v>
      </c>
      <c r="L5" s="573" t="s">
        <v>29</v>
      </c>
      <c r="M5" s="573" t="s">
        <v>96</v>
      </c>
      <c r="N5" s="573" t="s">
        <v>30</v>
      </c>
      <c r="O5" s="590" t="s">
        <v>97</v>
      </c>
      <c r="P5" s="586" t="s">
        <v>98</v>
      </c>
      <c r="Q5" s="573" t="s">
        <v>31</v>
      </c>
      <c r="R5" s="573" t="s">
        <v>32</v>
      </c>
      <c r="S5" s="573" t="s">
        <v>33</v>
      </c>
      <c r="T5" s="573" t="s">
        <v>34</v>
      </c>
      <c r="U5" s="573" t="s">
        <v>99</v>
      </c>
      <c r="V5" s="573" t="s">
        <v>100</v>
      </c>
      <c r="W5" s="573" t="s">
        <v>101</v>
      </c>
      <c r="X5" s="586" t="s">
        <v>102</v>
      </c>
    </row>
    <row r="6" spans="1:24" s="16" customFormat="1" ht="28.5" customHeight="1" x14ac:dyDescent="0.3">
      <c r="A6" s="661"/>
      <c r="B6" s="608" t="s">
        <v>63</v>
      </c>
      <c r="C6" s="609">
        <v>10</v>
      </c>
      <c r="D6" s="610" t="s">
        <v>17</v>
      </c>
      <c r="E6" s="611" t="s">
        <v>115</v>
      </c>
      <c r="F6" s="612">
        <v>60</v>
      </c>
      <c r="G6" s="614"/>
      <c r="H6" s="334">
        <v>0.48</v>
      </c>
      <c r="I6" s="61">
        <v>4.8600000000000003</v>
      </c>
      <c r="J6" s="121">
        <v>1.2</v>
      </c>
      <c r="K6" s="614">
        <v>50.28</v>
      </c>
      <c r="L6" s="624">
        <v>0.02</v>
      </c>
      <c r="M6" s="625">
        <v>0.02</v>
      </c>
      <c r="N6" s="625">
        <v>7.9</v>
      </c>
      <c r="O6" s="626">
        <v>20</v>
      </c>
      <c r="P6" s="628">
        <v>0</v>
      </c>
      <c r="Q6" s="624">
        <v>18.73</v>
      </c>
      <c r="R6" s="625">
        <v>25.25</v>
      </c>
      <c r="S6" s="625">
        <v>9.35</v>
      </c>
      <c r="T6" s="625">
        <v>0.37</v>
      </c>
      <c r="U6" s="625">
        <v>114.23</v>
      </c>
      <c r="V6" s="625">
        <v>0</v>
      </c>
      <c r="W6" s="625">
        <v>0</v>
      </c>
      <c r="X6" s="627">
        <v>0</v>
      </c>
    </row>
    <row r="7" spans="1:24" s="16" customFormat="1" ht="26.4" customHeight="1" x14ac:dyDescent="0.3">
      <c r="A7" s="151" t="s">
        <v>6</v>
      </c>
      <c r="B7" s="194" t="s">
        <v>65</v>
      </c>
      <c r="C7" s="188">
        <v>28</v>
      </c>
      <c r="D7" s="613" t="s">
        <v>17</v>
      </c>
      <c r="E7" s="324" t="s">
        <v>116</v>
      </c>
      <c r="F7" s="552">
        <v>60</v>
      </c>
      <c r="G7" s="194"/>
      <c r="H7" s="252">
        <v>0.42</v>
      </c>
      <c r="I7" s="67">
        <v>0.06</v>
      </c>
      <c r="J7" s="545">
        <v>1.02</v>
      </c>
      <c r="K7" s="617">
        <v>6.18</v>
      </c>
      <c r="L7" s="252">
        <v>0.02</v>
      </c>
      <c r="M7" s="67">
        <v>0.02</v>
      </c>
      <c r="N7" s="67">
        <v>6</v>
      </c>
      <c r="O7" s="67">
        <v>10</v>
      </c>
      <c r="P7" s="545">
        <v>0</v>
      </c>
      <c r="Q7" s="252">
        <v>13.8</v>
      </c>
      <c r="R7" s="67">
        <v>25.2</v>
      </c>
      <c r="S7" s="67">
        <v>8.4</v>
      </c>
      <c r="T7" s="67">
        <v>0.36</v>
      </c>
      <c r="U7" s="67">
        <v>117.6</v>
      </c>
      <c r="V7" s="67">
        <v>0</v>
      </c>
      <c r="W7" s="67">
        <v>2.0000000000000001E-4</v>
      </c>
      <c r="X7" s="119">
        <v>0</v>
      </c>
    </row>
    <row r="8" spans="1:24" s="33" customFormat="1" ht="26.4" customHeight="1" x14ac:dyDescent="0.3">
      <c r="A8" s="151"/>
      <c r="B8" s="602" t="s">
        <v>63</v>
      </c>
      <c r="C8" s="187">
        <v>91</v>
      </c>
      <c r="D8" s="605" t="s">
        <v>76</v>
      </c>
      <c r="E8" s="166" t="s">
        <v>77</v>
      </c>
      <c r="F8" s="173">
        <v>90</v>
      </c>
      <c r="G8" s="520"/>
      <c r="H8" s="334">
        <v>17.82</v>
      </c>
      <c r="I8" s="61">
        <v>11.97</v>
      </c>
      <c r="J8" s="121">
        <v>8.2799999999999994</v>
      </c>
      <c r="K8" s="618">
        <v>211.77</v>
      </c>
      <c r="L8" s="334">
        <v>0.36</v>
      </c>
      <c r="M8" s="61">
        <v>0.14000000000000001</v>
      </c>
      <c r="N8" s="61">
        <v>0.09</v>
      </c>
      <c r="O8" s="61">
        <v>0.45</v>
      </c>
      <c r="P8" s="121">
        <v>0.14000000000000001</v>
      </c>
      <c r="Q8" s="334">
        <v>54.18</v>
      </c>
      <c r="R8" s="61">
        <v>117.54</v>
      </c>
      <c r="S8" s="61">
        <v>24.85</v>
      </c>
      <c r="T8" s="61">
        <v>1.6</v>
      </c>
      <c r="U8" s="61">
        <v>223.7</v>
      </c>
      <c r="V8" s="61">
        <v>7.0000000000000001E-3</v>
      </c>
      <c r="W8" s="61">
        <v>1.8E-3</v>
      </c>
      <c r="X8" s="62">
        <v>3.5999999999999997E-2</v>
      </c>
    </row>
    <row r="9" spans="1:24" s="33" customFormat="1" ht="26.4" customHeight="1" x14ac:dyDescent="0.3">
      <c r="A9" s="151"/>
      <c r="B9" s="603" t="s">
        <v>65</v>
      </c>
      <c r="C9" s="188">
        <v>89</v>
      </c>
      <c r="D9" s="606" t="s">
        <v>69</v>
      </c>
      <c r="E9" s="170" t="s">
        <v>78</v>
      </c>
      <c r="F9" s="174">
        <v>90</v>
      </c>
      <c r="G9" s="521"/>
      <c r="H9" s="456">
        <v>14.88</v>
      </c>
      <c r="I9" s="92">
        <v>13.95</v>
      </c>
      <c r="J9" s="522">
        <v>3.3</v>
      </c>
      <c r="K9" s="619">
        <v>198.45</v>
      </c>
      <c r="L9" s="456">
        <v>0.05</v>
      </c>
      <c r="M9" s="92">
        <v>0.11</v>
      </c>
      <c r="N9" s="92">
        <v>1</v>
      </c>
      <c r="O9" s="92">
        <v>49</v>
      </c>
      <c r="P9" s="522">
        <v>0</v>
      </c>
      <c r="Q9" s="456">
        <v>17.02</v>
      </c>
      <c r="R9" s="92">
        <v>127.1</v>
      </c>
      <c r="S9" s="92">
        <v>23.09</v>
      </c>
      <c r="T9" s="92">
        <v>1.29</v>
      </c>
      <c r="U9" s="92">
        <v>266.67</v>
      </c>
      <c r="V9" s="92">
        <v>6.0000000000000001E-3</v>
      </c>
      <c r="W9" s="92">
        <v>0</v>
      </c>
      <c r="X9" s="457">
        <v>0.05</v>
      </c>
    </row>
    <row r="10" spans="1:24" s="33" customFormat="1" ht="26.4" customHeight="1" x14ac:dyDescent="0.3">
      <c r="A10" s="151"/>
      <c r="B10" s="602"/>
      <c r="C10" s="187">
        <v>51</v>
      </c>
      <c r="D10" s="605" t="s">
        <v>57</v>
      </c>
      <c r="E10" s="549" t="s">
        <v>129</v>
      </c>
      <c r="F10" s="550">
        <v>150</v>
      </c>
      <c r="G10" s="615"/>
      <c r="H10" s="257">
        <v>3.3</v>
      </c>
      <c r="I10" s="54">
        <v>3.9</v>
      </c>
      <c r="J10" s="55">
        <v>25.65</v>
      </c>
      <c r="K10" s="620">
        <v>151.35</v>
      </c>
      <c r="L10" s="257">
        <v>0.15</v>
      </c>
      <c r="M10" s="54">
        <v>0.09</v>
      </c>
      <c r="N10" s="54">
        <v>21</v>
      </c>
      <c r="O10" s="54">
        <v>0</v>
      </c>
      <c r="P10" s="55">
        <v>0</v>
      </c>
      <c r="Q10" s="257">
        <v>14.01</v>
      </c>
      <c r="R10" s="54">
        <v>78.63</v>
      </c>
      <c r="S10" s="54">
        <v>29.37</v>
      </c>
      <c r="T10" s="54">
        <v>1.32</v>
      </c>
      <c r="U10" s="54">
        <v>809.4</v>
      </c>
      <c r="V10" s="54">
        <v>8.0000000000000002E-3</v>
      </c>
      <c r="W10" s="54">
        <v>5.9999999999999995E-4</v>
      </c>
      <c r="X10" s="87">
        <v>4.4999999999999998E-2</v>
      </c>
    </row>
    <row r="11" spans="1:24" s="33" customFormat="1" ht="26.4" customHeight="1" x14ac:dyDescent="0.3">
      <c r="A11" s="151"/>
      <c r="B11" s="603" t="s">
        <v>65</v>
      </c>
      <c r="C11" s="188">
        <v>50</v>
      </c>
      <c r="D11" s="606" t="s">
        <v>57</v>
      </c>
      <c r="E11" s="551" t="s">
        <v>108</v>
      </c>
      <c r="F11" s="552">
        <v>150</v>
      </c>
      <c r="G11" s="194"/>
      <c r="H11" s="501">
        <v>3.3</v>
      </c>
      <c r="I11" s="498">
        <v>7.8</v>
      </c>
      <c r="J11" s="499">
        <v>22.35</v>
      </c>
      <c r="K11" s="621">
        <v>173.1</v>
      </c>
      <c r="L11" s="252">
        <v>0.14000000000000001</v>
      </c>
      <c r="M11" s="67">
        <v>0.12</v>
      </c>
      <c r="N11" s="67">
        <v>18.149999999999999</v>
      </c>
      <c r="O11" s="67">
        <v>21.6</v>
      </c>
      <c r="P11" s="545">
        <v>0.1</v>
      </c>
      <c r="Q11" s="252">
        <v>36.36</v>
      </c>
      <c r="R11" s="67">
        <v>85.5</v>
      </c>
      <c r="S11" s="67">
        <v>27.8</v>
      </c>
      <c r="T11" s="67">
        <v>1.1399999999999999</v>
      </c>
      <c r="U11" s="67">
        <v>701.4</v>
      </c>
      <c r="V11" s="67">
        <v>8.0000000000000002E-3</v>
      </c>
      <c r="W11" s="67">
        <v>2E-3</v>
      </c>
      <c r="X11" s="119">
        <v>4.2000000000000003E-2</v>
      </c>
    </row>
    <row r="12" spans="1:24" s="33" customFormat="1" ht="36" customHeight="1" x14ac:dyDescent="0.3">
      <c r="A12" s="151"/>
      <c r="B12" s="177">
        <v>104</v>
      </c>
      <c r="C12" s="144">
        <v>104</v>
      </c>
      <c r="D12" s="582" t="s">
        <v>15</v>
      </c>
      <c r="E12" s="248" t="s">
        <v>120</v>
      </c>
      <c r="F12" s="204">
        <v>200</v>
      </c>
      <c r="G12" s="176"/>
      <c r="H12" s="250">
        <v>0</v>
      </c>
      <c r="I12" s="15">
        <v>0</v>
      </c>
      <c r="J12" s="18">
        <v>14.4</v>
      </c>
      <c r="K12" s="592">
        <v>58.4</v>
      </c>
      <c r="L12" s="250">
        <v>0.1</v>
      </c>
      <c r="M12" s="15">
        <v>0.1</v>
      </c>
      <c r="N12" s="15">
        <v>3</v>
      </c>
      <c r="O12" s="15">
        <v>79.2</v>
      </c>
      <c r="P12" s="18">
        <v>0.96</v>
      </c>
      <c r="Q12" s="250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40">
        <v>0</v>
      </c>
    </row>
    <row r="13" spans="1:24" s="33" customFormat="1" ht="26.4" customHeight="1" x14ac:dyDescent="0.3">
      <c r="A13" s="151"/>
      <c r="B13" s="177"/>
      <c r="C13" s="145">
        <v>119</v>
      </c>
      <c r="D13" s="179" t="s">
        <v>12</v>
      </c>
      <c r="E13" s="155" t="s">
        <v>51</v>
      </c>
      <c r="F13" s="136">
        <v>30</v>
      </c>
      <c r="G13" s="567"/>
      <c r="H13" s="250">
        <v>2.13</v>
      </c>
      <c r="I13" s="15">
        <v>0.21</v>
      </c>
      <c r="J13" s="18">
        <v>13.26</v>
      </c>
      <c r="K13" s="593">
        <v>72</v>
      </c>
      <c r="L13" s="290">
        <v>0.03</v>
      </c>
      <c r="M13" s="20">
        <v>0.01</v>
      </c>
      <c r="N13" s="20">
        <v>0</v>
      </c>
      <c r="O13" s="20">
        <v>0</v>
      </c>
      <c r="P13" s="21">
        <v>0</v>
      </c>
      <c r="Q13" s="290">
        <v>11.1</v>
      </c>
      <c r="R13" s="20">
        <v>65.400000000000006</v>
      </c>
      <c r="S13" s="20">
        <v>19.5</v>
      </c>
      <c r="T13" s="20">
        <v>0.84</v>
      </c>
      <c r="U13" s="20">
        <v>27.9</v>
      </c>
      <c r="V13" s="20">
        <v>1E-3</v>
      </c>
      <c r="W13" s="20">
        <v>2E-3</v>
      </c>
      <c r="X13" s="45">
        <v>0</v>
      </c>
    </row>
    <row r="14" spans="1:24" s="33" customFormat="1" ht="26.4" customHeight="1" x14ac:dyDescent="0.3">
      <c r="A14" s="151"/>
      <c r="B14" s="177"/>
      <c r="C14" s="142">
        <v>120</v>
      </c>
      <c r="D14" s="179" t="s">
        <v>13</v>
      </c>
      <c r="E14" s="155" t="s">
        <v>45</v>
      </c>
      <c r="F14" s="136">
        <v>20</v>
      </c>
      <c r="G14" s="567"/>
      <c r="H14" s="250">
        <v>1.1399999999999999</v>
      </c>
      <c r="I14" s="15">
        <v>0.22</v>
      </c>
      <c r="J14" s="18">
        <v>7.44</v>
      </c>
      <c r="K14" s="593">
        <v>36.26</v>
      </c>
      <c r="L14" s="290">
        <v>0.02</v>
      </c>
      <c r="M14" s="20">
        <v>2.4E-2</v>
      </c>
      <c r="N14" s="20">
        <v>0.08</v>
      </c>
      <c r="O14" s="20">
        <v>0</v>
      </c>
      <c r="P14" s="21">
        <v>0</v>
      </c>
      <c r="Q14" s="290">
        <v>6.8</v>
      </c>
      <c r="R14" s="20">
        <v>24</v>
      </c>
      <c r="S14" s="20">
        <v>8.1999999999999993</v>
      </c>
      <c r="T14" s="20">
        <v>0.46</v>
      </c>
      <c r="U14" s="20">
        <v>73.5</v>
      </c>
      <c r="V14" s="20">
        <v>2E-3</v>
      </c>
      <c r="W14" s="20">
        <v>2E-3</v>
      </c>
      <c r="X14" s="45">
        <v>1.2E-2</v>
      </c>
    </row>
    <row r="15" spans="1:24" s="33" customFormat="1" ht="26.4" customHeight="1" x14ac:dyDescent="0.3">
      <c r="A15" s="151"/>
      <c r="B15" s="602" t="s">
        <v>63</v>
      </c>
      <c r="C15" s="187"/>
      <c r="D15" s="605"/>
      <c r="E15" s="471" t="s">
        <v>18</v>
      </c>
      <c r="F15" s="517">
        <f>F6+F8+F10+F12+F13+F14</f>
        <v>550</v>
      </c>
      <c r="G15" s="615"/>
      <c r="H15" s="207">
        <f>H6+H8+H10+H12+H13+H14</f>
        <v>24.87</v>
      </c>
      <c r="I15" s="22">
        <f t="shared" ref="I15:X15" si="0">I6+I8+I10+I12+I13+I14</f>
        <v>21.16</v>
      </c>
      <c r="J15" s="120">
        <f t="shared" si="0"/>
        <v>70.22999999999999</v>
      </c>
      <c r="K15" s="615">
        <f t="shared" si="0"/>
        <v>580.05999999999995</v>
      </c>
      <c r="L15" s="207">
        <f t="shared" si="0"/>
        <v>0.68</v>
      </c>
      <c r="M15" s="22">
        <f t="shared" si="0"/>
        <v>0.38400000000000001</v>
      </c>
      <c r="N15" s="22">
        <f t="shared" si="0"/>
        <v>32.07</v>
      </c>
      <c r="O15" s="22">
        <f t="shared" si="0"/>
        <v>99.65</v>
      </c>
      <c r="P15" s="120">
        <f t="shared" si="0"/>
        <v>1.1000000000000001</v>
      </c>
      <c r="Q15" s="207">
        <f t="shared" si="0"/>
        <v>104.82</v>
      </c>
      <c r="R15" s="22">
        <f t="shared" si="0"/>
        <v>310.82000000000005</v>
      </c>
      <c r="S15" s="22">
        <f t="shared" si="0"/>
        <v>91.27000000000001</v>
      </c>
      <c r="T15" s="22">
        <f t="shared" si="0"/>
        <v>4.59</v>
      </c>
      <c r="U15" s="22">
        <f t="shared" si="0"/>
        <v>1248.73</v>
      </c>
      <c r="V15" s="22">
        <f t="shared" si="0"/>
        <v>1.8000000000000002E-2</v>
      </c>
      <c r="W15" s="22">
        <f t="shared" si="0"/>
        <v>6.3999999999999994E-3</v>
      </c>
      <c r="X15" s="63">
        <f t="shared" si="0"/>
        <v>9.2999999999999985E-2</v>
      </c>
    </row>
    <row r="16" spans="1:24" s="33" customFormat="1" ht="26.4" customHeight="1" x14ac:dyDescent="0.3">
      <c r="A16" s="151"/>
      <c r="B16" s="603" t="s">
        <v>65</v>
      </c>
      <c r="C16" s="188"/>
      <c r="D16" s="606"/>
      <c r="E16" s="475" t="s">
        <v>18</v>
      </c>
      <c r="F16" s="506">
        <f>F7+F9+F11+F12+F13+F14</f>
        <v>550</v>
      </c>
      <c r="G16" s="312"/>
      <c r="H16" s="503">
        <f>H7+H9+H11+H12+H13+H14</f>
        <v>21.87</v>
      </c>
      <c r="I16" s="500">
        <f t="shared" ref="I16:X16" si="1">I7+I9+I11+I12+I13+I14</f>
        <v>22.24</v>
      </c>
      <c r="J16" s="507">
        <f t="shared" si="1"/>
        <v>61.769999999999996</v>
      </c>
      <c r="K16" s="312">
        <f t="shared" si="1"/>
        <v>544.39</v>
      </c>
      <c r="L16" s="503">
        <f t="shared" si="1"/>
        <v>0.3600000000000001</v>
      </c>
      <c r="M16" s="500">
        <f t="shared" si="1"/>
        <v>0.38400000000000001</v>
      </c>
      <c r="N16" s="500">
        <f t="shared" si="1"/>
        <v>28.229999999999997</v>
      </c>
      <c r="O16" s="500">
        <f t="shared" si="1"/>
        <v>159.80000000000001</v>
      </c>
      <c r="P16" s="507">
        <f t="shared" si="1"/>
        <v>1.06</v>
      </c>
      <c r="Q16" s="503">
        <f t="shared" si="1"/>
        <v>85.08</v>
      </c>
      <c r="R16" s="500">
        <f t="shared" si="1"/>
        <v>327.2</v>
      </c>
      <c r="S16" s="500">
        <f t="shared" si="1"/>
        <v>86.990000000000009</v>
      </c>
      <c r="T16" s="500">
        <f t="shared" si="1"/>
        <v>4.09</v>
      </c>
      <c r="U16" s="500">
        <f t="shared" si="1"/>
        <v>1187.0700000000002</v>
      </c>
      <c r="V16" s="500">
        <f t="shared" si="1"/>
        <v>1.7000000000000001E-2</v>
      </c>
      <c r="W16" s="500">
        <f t="shared" si="1"/>
        <v>6.2000000000000006E-3</v>
      </c>
      <c r="X16" s="504">
        <f t="shared" si="1"/>
        <v>0.104</v>
      </c>
    </row>
    <row r="17" spans="1:24" s="33" customFormat="1" ht="26.4" customHeight="1" x14ac:dyDescent="0.3">
      <c r="A17" s="151"/>
      <c r="B17" s="602" t="s">
        <v>63</v>
      </c>
      <c r="C17" s="187"/>
      <c r="D17" s="605"/>
      <c r="E17" s="518" t="s">
        <v>19</v>
      </c>
      <c r="F17" s="173"/>
      <c r="G17" s="520"/>
      <c r="H17" s="334"/>
      <c r="I17" s="61"/>
      <c r="J17" s="121"/>
      <c r="K17" s="622">
        <f>K15/23.5</f>
        <v>24.683404255319147</v>
      </c>
      <c r="L17" s="334"/>
      <c r="M17" s="61"/>
      <c r="N17" s="61"/>
      <c r="O17" s="61"/>
      <c r="P17" s="121"/>
      <c r="Q17" s="334"/>
      <c r="R17" s="61"/>
      <c r="S17" s="61"/>
      <c r="T17" s="61"/>
      <c r="U17" s="61"/>
      <c r="V17" s="61"/>
      <c r="W17" s="61"/>
      <c r="X17" s="62"/>
    </row>
    <row r="18" spans="1:24" s="33" customFormat="1" ht="26.4" customHeight="1" thickBot="1" x14ac:dyDescent="0.35">
      <c r="A18" s="152"/>
      <c r="B18" s="604" t="s">
        <v>65</v>
      </c>
      <c r="C18" s="191"/>
      <c r="D18" s="607"/>
      <c r="E18" s="477" t="s">
        <v>19</v>
      </c>
      <c r="F18" s="175"/>
      <c r="G18" s="569"/>
      <c r="H18" s="336"/>
      <c r="I18" s="171"/>
      <c r="J18" s="195"/>
      <c r="K18" s="623">
        <f>K16/23.5</f>
        <v>23.165531914893617</v>
      </c>
      <c r="L18" s="336"/>
      <c r="M18" s="171"/>
      <c r="N18" s="171"/>
      <c r="O18" s="171"/>
      <c r="P18" s="195"/>
      <c r="Q18" s="336"/>
      <c r="R18" s="171"/>
      <c r="S18" s="171"/>
      <c r="T18" s="171"/>
      <c r="U18" s="171"/>
      <c r="V18" s="171"/>
      <c r="W18" s="171"/>
      <c r="X18" s="172"/>
    </row>
    <row r="19" spans="1:24" ht="18" x14ac:dyDescent="0.3">
      <c r="D19" s="11"/>
      <c r="E19" s="24"/>
      <c r="F19" s="25"/>
      <c r="G19" s="11"/>
      <c r="H19" s="11"/>
      <c r="I19" s="11"/>
      <c r="J19" s="11"/>
    </row>
    <row r="21" spans="1:24" ht="18" x14ac:dyDescent="0.3">
      <c r="D21" s="11"/>
      <c r="E21" s="24"/>
      <c r="F21" s="25"/>
      <c r="G21" s="11"/>
      <c r="H21" s="11"/>
      <c r="I21" s="11"/>
      <c r="J21" s="11"/>
    </row>
    <row r="22" spans="1:24" x14ac:dyDescent="0.3">
      <c r="D22" s="11"/>
      <c r="E22" s="11"/>
      <c r="F22" s="11"/>
      <c r="G22" s="11"/>
      <c r="H22" s="11"/>
      <c r="I22" s="11"/>
      <c r="J22" s="11"/>
    </row>
    <row r="23" spans="1:24" x14ac:dyDescent="0.3">
      <c r="D23" s="11"/>
      <c r="E23" s="11"/>
      <c r="F23" s="11"/>
      <c r="G23" s="11"/>
      <c r="H23" s="11"/>
      <c r="I23" s="11"/>
      <c r="J23" s="11"/>
    </row>
    <row r="24" spans="1:24" x14ac:dyDescent="0.3">
      <c r="D24" s="11"/>
      <c r="E24" s="11"/>
      <c r="F24" s="11"/>
      <c r="G24" s="11"/>
      <c r="H24" s="11"/>
      <c r="I24" s="11"/>
      <c r="J24" s="11"/>
    </row>
    <row r="25" spans="1:24" x14ac:dyDescent="0.3">
      <c r="D25" s="11"/>
      <c r="E25" s="11"/>
      <c r="F25" s="11"/>
      <c r="G25" s="11"/>
      <c r="H25" s="11"/>
      <c r="I25" s="11"/>
      <c r="J25" s="11"/>
    </row>
    <row r="26" spans="1:24" x14ac:dyDescent="0.3">
      <c r="D26" s="11"/>
      <c r="E26" s="11"/>
      <c r="F26" s="11"/>
      <c r="G26" s="11"/>
      <c r="H26" s="11"/>
      <c r="I26" s="11"/>
      <c r="J26" s="11"/>
    </row>
    <row r="27" spans="1:24" x14ac:dyDescent="0.3">
      <c r="D27" s="11"/>
      <c r="E27" s="11"/>
      <c r="F27" s="11"/>
      <c r="G27" s="11"/>
      <c r="H27" s="11"/>
      <c r="I27" s="11"/>
      <c r="J27" s="11"/>
    </row>
    <row r="28" spans="1:24" x14ac:dyDescent="0.3">
      <c r="D28" s="11"/>
      <c r="E28" s="11"/>
      <c r="F28" s="11"/>
      <c r="G28" s="11"/>
      <c r="H28" s="11"/>
      <c r="I28" s="11"/>
      <c r="J2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1"/>
  <sheetViews>
    <sheetView zoomScale="60" zoomScaleNormal="60" workbookViewId="0">
      <selection activeCell="J34" sqref="J34"/>
    </sheetView>
  </sheetViews>
  <sheetFormatPr defaultRowHeight="14.4" x14ac:dyDescent="0.3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  <col min="22" max="22" width="11.109375" bestFit="1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124">
        <v>13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149"/>
      <c r="B4" s="666" t="s">
        <v>37</v>
      </c>
      <c r="C4" s="113"/>
      <c r="D4" s="165"/>
      <c r="E4" s="114"/>
      <c r="F4" s="114"/>
      <c r="G4" s="75" t="s">
        <v>20</v>
      </c>
      <c r="H4" s="75"/>
      <c r="I4" s="75"/>
      <c r="J4" s="304" t="s">
        <v>21</v>
      </c>
      <c r="K4" s="747" t="s">
        <v>22</v>
      </c>
      <c r="L4" s="748"/>
      <c r="M4" s="748"/>
      <c r="N4" s="748"/>
      <c r="O4" s="749"/>
      <c r="P4" s="747" t="s">
        <v>23</v>
      </c>
      <c r="Q4" s="748"/>
      <c r="R4" s="748"/>
      <c r="S4" s="748"/>
      <c r="T4" s="748"/>
      <c r="U4" s="748"/>
      <c r="V4" s="748"/>
      <c r="W4" s="749"/>
    </row>
    <row r="5" spans="1:23" s="16" customFormat="1" ht="28.5" customHeight="1" thickBot="1" x14ac:dyDescent="0.35">
      <c r="A5" s="150" t="s">
        <v>0</v>
      </c>
      <c r="B5" s="115" t="s">
        <v>38</v>
      </c>
      <c r="C5" s="231" t="s">
        <v>39</v>
      </c>
      <c r="D5" s="115" t="s">
        <v>36</v>
      </c>
      <c r="E5" s="115" t="s">
        <v>24</v>
      </c>
      <c r="F5" s="115" t="s">
        <v>35</v>
      </c>
      <c r="G5" s="80" t="s">
        <v>25</v>
      </c>
      <c r="H5" s="81" t="s">
        <v>26</v>
      </c>
      <c r="I5" s="193" t="s">
        <v>27</v>
      </c>
      <c r="J5" s="305" t="s">
        <v>28</v>
      </c>
      <c r="K5" s="395" t="s">
        <v>29</v>
      </c>
      <c r="L5" s="395" t="s">
        <v>96</v>
      </c>
      <c r="M5" s="395" t="s">
        <v>30</v>
      </c>
      <c r="N5" s="542" t="s">
        <v>97</v>
      </c>
      <c r="O5" s="395" t="s">
        <v>98</v>
      </c>
      <c r="P5" s="395" t="s">
        <v>31</v>
      </c>
      <c r="Q5" s="395" t="s">
        <v>32</v>
      </c>
      <c r="R5" s="395" t="s">
        <v>33</v>
      </c>
      <c r="S5" s="395" t="s">
        <v>34</v>
      </c>
      <c r="T5" s="395" t="s">
        <v>99</v>
      </c>
      <c r="U5" s="395" t="s">
        <v>100</v>
      </c>
      <c r="V5" s="395" t="s">
        <v>101</v>
      </c>
      <c r="W5" s="543" t="s">
        <v>102</v>
      </c>
    </row>
    <row r="6" spans="1:23" s="16" customFormat="1" ht="26.4" customHeight="1" x14ac:dyDescent="0.3">
      <c r="A6" s="116" t="s">
        <v>6</v>
      </c>
      <c r="B6" s="147">
        <v>24</v>
      </c>
      <c r="C6" s="288" t="s">
        <v>7</v>
      </c>
      <c r="D6" s="259" t="s">
        <v>94</v>
      </c>
      <c r="E6" s="147">
        <v>150</v>
      </c>
      <c r="F6" s="259"/>
      <c r="G6" s="279">
        <v>0.6</v>
      </c>
      <c r="H6" s="37">
        <v>0</v>
      </c>
      <c r="I6" s="41">
        <v>16.95</v>
      </c>
      <c r="J6" s="685">
        <v>69</v>
      </c>
      <c r="K6" s="272">
        <v>0.01</v>
      </c>
      <c r="L6" s="47">
        <v>0.03</v>
      </c>
      <c r="M6" s="34">
        <v>19.5</v>
      </c>
      <c r="N6" s="34">
        <v>0</v>
      </c>
      <c r="O6" s="228">
        <v>0</v>
      </c>
      <c r="P6" s="272">
        <v>24</v>
      </c>
      <c r="Q6" s="34">
        <v>16.5</v>
      </c>
      <c r="R6" s="34">
        <v>13.5</v>
      </c>
      <c r="S6" s="34">
        <v>3.3</v>
      </c>
      <c r="T6" s="34">
        <v>417</v>
      </c>
      <c r="U6" s="34">
        <v>3.0000000000000001E-3</v>
      </c>
      <c r="V6" s="34">
        <v>5.0000000000000001E-4</v>
      </c>
      <c r="W6" s="228">
        <v>1.4999999999999999E-2</v>
      </c>
    </row>
    <row r="7" spans="1:23" s="33" customFormat="1" ht="39.75" customHeight="1" x14ac:dyDescent="0.3">
      <c r="A7" s="151"/>
      <c r="B7" s="143">
        <v>248</v>
      </c>
      <c r="C7" s="211" t="s">
        <v>55</v>
      </c>
      <c r="D7" s="302" t="s">
        <v>106</v>
      </c>
      <c r="E7" s="177">
        <v>150</v>
      </c>
      <c r="F7" s="211"/>
      <c r="G7" s="17">
        <v>22.38</v>
      </c>
      <c r="H7" s="15">
        <v>11.74</v>
      </c>
      <c r="I7" s="18">
        <v>32.58</v>
      </c>
      <c r="J7" s="592">
        <v>327.27999999999997</v>
      </c>
      <c r="K7" s="250">
        <v>0.09</v>
      </c>
      <c r="L7" s="17">
        <v>0.33</v>
      </c>
      <c r="M7" s="15">
        <v>1.45</v>
      </c>
      <c r="N7" s="15">
        <v>60</v>
      </c>
      <c r="O7" s="40">
        <v>0.27</v>
      </c>
      <c r="P7" s="250">
        <v>234.33</v>
      </c>
      <c r="Q7" s="15">
        <v>286.56</v>
      </c>
      <c r="R7" s="15">
        <v>45.1</v>
      </c>
      <c r="S7" s="15">
        <v>1.5</v>
      </c>
      <c r="T7" s="15">
        <v>210.04</v>
      </c>
      <c r="U7" s="15">
        <v>0</v>
      </c>
      <c r="V7" s="15">
        <v>0.02</v>
      </c>
      <c r="W7" s="40">
        <v>0.03</v>
      </c>
    </row>
    <row r="8" spans="1:23" s="33" customFormat="1" ht="26.4" customHeight="1" x14ac:dyDescent="0.3">
      <c r="A8" s="151"/>
      <c r="B8" s="143">
        <v>116</v>
      </c>
      <c r="C8" s="212" t="s">
        <v>56</v>
      </c>
      <c r="D8" s="139" t="s">
        <v>79</v>
      </c>
      <c r="E8" s="143">
        <v>200</v>
      </c>
      <c r="F8" s="211"/>
      <c r="G8" s="17">
        <v>3.2</v>
      </c>
      <c r="H8" s="15">
        <v>3.2</v>
      </c>
      <c r="I8" s="18">
        <v>14.6</v>
      </c>
      <c r="J8" s="592">
        <v>100.8</v>
      </c>
      <c r="K8" s="250">
        <v>6.5</v>
      </c>
      <c r="L8" s="17">
        <v>0.32</v>
      </c>
      <c r="M8" s="15">
        <v>1.08</v>
      </c>
      <c r="N8" s="15">
        <v>40</v>
      </c>
      <c r="O8" s="40">
        <v>0.1</v>
      </c>
      <c r="P8" s="17">
        <v>178.44</v>
      </c>
      <c r="Q8" s="15">
        <v>136.9</v>
      </c>
      <c r="R8" s="15">
        <v>25.2</v>
      </c>
      <c r="S8" s="15">
        <v>0.42</v>
      </c>
      <c r="T8" s="15">
        <v>319.2</v>
      </c>
      <c r="U8" s="15">
        <v>1.6E-2</v>
      </c>
      <c r="V8" s="15">
        <v>4.0000000000000001E-3</v>
      </c>
      <c r="W8" s="40">
        <v>0.04</v>
      </c>
    </row>
    <row r="9" spans="1:23" s="33" customFormat="1" ht="26.4" customHeight="1" x14ac:dyDescent="0.3">
      <c r="A9" s="151"/>
      <c r="B9" s="145">
        <v>121</v>
      </c>
      <c r="C9" s="182" t="s">
        <v>12</v>
      </c>
      <c r="D9" s="224" t="s">
        <v>48</v>
      </c>
      <c r="E9" s="190">
        <v>20</v>
      </c>
      <c r="F9" s="142"/>
      <c r="G9" s="17">
        <v>1.44</v>
      </c>
      <c r="H9" s="15">
        <v>0.13</v>
      </c>
      <c r="I9" s="18">
        <v>9.83</v>
      </c>
      <c r="J9" s="592">
        <v>50.44</v>
      </c>
      <c r="K9" s="250">
        <v>0.04</v>
      </c>
      <c r="L9" s="17">
        <v>7.0000000000000001E-3</v>
      </c>
      <c r="M9" s="15">
        <v>0</v>
      </c>
      <c r="N9" s="15">
        <v>0</v>
      </c>
      <c r="O9" s="18">
        <v>0</v>
      </c>
      <c r="P9" s="250">
        <v>7.5</v>
      </c>
      <c r="Q9" s="15">
        <v>24.6</v>
      </c>
      <c r="R9" s="15">
        <v>9.9</v>
      </c>
      <c r="S9" s="15">
        <v>0.45</v>
      </c>
      <c r="T9" s="15">
        <v>18.399999999999999</v>
      </c>
      <c r="U9" s="15">
        <v>0</v>
      </c>
      <c r="V9" s="15">
        <v>0</v>
      </c>
      <c r="W9" s="40">
        <v>0</v>
      </c>
    </row>
    <row r="10" spans="1:23" s="33" customFormat="1" ht="30" customHeight="1" x14ac:dyDescent="0.3">
      <c r="A10" s="151"/>
      <c r="B10" s="142">
        <v>120</v>
      </c>
      <c r="C10" s="182" t="s">
        <v>13</v>
      </c>
      <c r="D10" s="156" t="s">
        <v>45</v>
      </c>
      <c r="E10" s="142">
        <v>20</v>
      </c>
      <c r="F10" s="142"/>
      <c r="G10" s="17">
        <v>1.1399999999999999</v>
      </c>
      <c r="H10" s="15">
        <v>0.22</v>
      </c>
      <c r="I10" s="18">
        <v>7.44</v>
      </c>
      <c r="J10" s="593">
        <v>36.26</v>
      </c>
      <c r="K10" s="290">
        <v>0.02</v>
      </c>
      <c r="L10" s="19">
        <v>2.4E-2</v>
      </c>
      <c r="M10" s="20">
        <v>0.08</v>
      </c>
      <c r="N10" s="20">
        <v>0</v>
      </c>
      <c r="O10" s="45">
        <v>0</v>
      </c>
      <c r="P10" s="290">
        <v>6.8</v>
      </c>
      <c r="Q10" s="20">
        <v>24</v>
      </c>
      <c r="R10" s="20">
        <v>8.1999999999999993</v>
      </c>
      <c r="S10" s="20">
        <v>0.46</v>
      </c>
      <c r="T10" s="20">
        <v>73.5</v>
      </c>
      <c r="U10" s="20">
        <v>2E-3</v>
      </c>
      <c r="V10" s="20">
        <v>2E-3</v>
      </c>
      <c r="W10" s="45">
        <v>1.2E-2</v>
      </c>
    </row>
    <row r="11" spans="1:23" s="33" customFormat="1" ht="26.4" customHeight="1" x14ac:dyDescent="0.3">
      <c r="A11" s="151"/>
      <c r="B11" s="218"/>
      <c r="C11" s="213"/>
      <c r="D11" s="162" t="s">
        <v>18</v>
      </c>
      <c r="E11" s="282">
        <f>SUM(E6:E10)</f>
        <v>540</v>
      </c>
      <c r="F11" s="233"/>
      <c r="G11" s="19">
        <f t="shared" ref="G11:J11" si="0">SUM(G6:G10)</f>
        <v>28.76</v>
      </c>
      <c r="H11" s="20">
        <f t="shared" si="0"/>
        <v>15.290000000000003</v>
      </c>
      <c r="I11" s="21">
        <f t="shared" si="0"/>
        <v>81.399999999999991</v>
      </c>
      <c r="J11" s="686">
        <f t="shared" si="0"/>
        <v>583.78</v>
      </c>
      <c r="K11" s="290">
        <f t="shared" ref="K11:W11" si="1">SUM(K6:K10)</f>
        <v>6.6599999999999993</v>
      </c>
      <c r="L11" s="20">
        <f t="shared" si="1"/>
        <v>0.71099999999999997</v>
      </c>
      <c r="M11" s="20">
        <f t="shared" si="1"/>
        <v>22.11</v>
      </c>
      <c r="N11" s="20">
        <f t="shared" si="1"/>
        <v>100</v>
      </c>
      <c r="O11" s="45">
        <f t="shared" si="1"/>
        <v>0.37</v>
      </c>
      <c r="P11" s="19">
        <f t="shared" si="1"/>
        <v>451.07000000000005</v>
      </c>
      <c r="Q11" s="20">
        <f t="shared" si="1"/>
        <v>488.56000000000006</v>
      </c>
      <c r="R11" s="20">
        <f t="shared" si="1"/>
        <v>101.9</v>
      </c>
      <c r="S11" s="20">
        <f t="shared" si="1"/>
        <v>6.13</v>
      </c>
      <c r="T11" s="20">
        <f t="shared" si="1"/>
        <v>1038.1399999999999</v>
      </c>
      <c r="U11" s="20">
        <f t="shared" si="1"/>
        <v>2.0999999999999998E-2</v>
      </c>
      <c r="V11" s="20">
        <f t="shared" si="1"/>
        <v>2.6500000000000003E-2</v>
      </c>
      <c r="W11" s="45">
        <f t="shared" si="1"/>
        <v>9.6999999999999989E-2</v>
      </c>
    </row>
    <row r="12" spans="1:23" s="33" customFormat="1" ht="26.4" customHeight="1" thickBot="1" x14ac:dyDescent="0.35">
      <c r="A12" s="151"/>
      <c r="B12" s="146"/>
      <c r="C12" s="229"/>
      <c r="D12" s="163" t="s">
        <v>19</v>
      </c>
      <c r="E12" s="146"/>
      <c r="F12" s="141"/>
      <c r="G12" s="215"/>
      <c r="H12" s="158"/>
      <c r="I12" s="230"/>
      <c r="J12" s="684">
        <f>J11/23.5</f>
        <v>24.841702127659573</v>
      </c>
      <c r="K12" s="255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9"/>
    </row>
    <row r="13" spans="1:23" ht="18" x14ac:dyDescent="0.3">
      <c r="C13" s="11"/>
      <c r="D13" s="24"/>
      <c r="E13" s="25"/>
      <c r="F13" s="11"/>
      <c r="G13" s="11"/>
      <c r="H13" s="11"/>
      <c r="I13" s="11"/>
    </row>
    <row r="14" spans="1:23" ht="18" x14ac:dyDescent="0.3">
      <c r="C14" s="11"/>
      <c r="D14" s="24"/>
      <c r="E14" s="25"/>
      <c r="F14" s="11"/>
      <c r="G14" s="11"/>
      <c r="H14" s="11"/>
      <c r="I14" s="11"/>
    </row>
    <row r="15" spans="1:23" x14ac:dyDescent="0.3">
      <c r="C15" s="11"/>
      <c r="D15" s="11"/>
      <c r="E15" s="11"/>
      <c r="F15" s="11"/>
      <c r="G15" s="11"/>
      <c r="H15" s="11"/>
      <c r="I15" s="11"/>
    </row>
    <row r="16" spans="1:23" x14ac:dyDescent="0.3">
      <c r="C16" s="11"/>
      <c r="D16" s="11"/>
      <c r="E16" s="11"/>
      <c r="F16" s="11"/>
      <c r="G16" s="11"/>
      <c r="H16" s="11"/>
      <c r="I16" s="11"/>
    </row>
    <row r="17" spans="3:9" x14ac:dyDescent="0.3">
      <c r="C17" s="11"/>
      <c r="D17" s="11"/>
      <c r="E17" s="11"/>
      <c r="F17" s="11"/>
      <c r="G17" s="11"/>
      <c r="H17" s="11"/>
      <c r="I17" s="11"/>
    </row>
    <row r="18" spans="3:9" x14ac:dyDescent="0.3">
      <c r="C18" s="11"/>
      <c r="D18" s="11"/>
      <c r="E18" s="11"/>
      <c r="F18" s="11"/>
      <c r="G18" s="11"/>
      <c r="H18" s="11"/>
      <c r="I18" s="11"/>
    </row>
    <row r="19" spans="3:9" x14ac:dyDescent="0.3">
      <c r="C19" s="11"/>
      <c r="D19" s="11"/>
      <c r="E19" s="11"/>
      <c r="F19" s="11"/>
      <c r="G19" s="11"/>
      <c r="H19" s="11"/>
      <c r="I19" s="11"/>
    </row>
    <row r="20" spans="3:9" x14ac:dyDescent="0.3">
      <c r="C20" s="11"/>
      <c r="D20" s="11"/>
      <c r="E20" s="11"/>
      <c r="F20" s="11"/>
      <c r="G20" s="11"/>
      <c r="H20" s="11"/>
      <c r="I20" s="11"/>
    </row>
    <row r="21" spans="3:9" x14ac:dyDescent="0.3">
      <c r="C21" s="11"/>
      <c r="D21" s="11"/>
      <c r="E21" s="11"/>
      <c r="F21" s="11"/>
      <c r="G21" s="11"/>
      <c r="H21" s="11"/>
      <c r="I21" s="11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"/>
  <sheetViews>
    <sheetView topLeftCell="A13" zoomScale="60" zoomScaleNormal="60" workbookViewId="0">
      <selection activeCell="A17" sqref="A17:W25"/>
    </sheetView>
  </sheetViews>
  <sheetFormatPr defaultRowHeight="14.4" x14ac:dyDescent="0.3"/>
  <cols>
    <col min="1" max="1" width="16.88671875" customWidth="1"/>
    <col min="2" max="2" width="15.6640625" style="5" customWidth="1"/>
    <col min="3" max="3" width="24.44140625" style="5" customWidth="1"/>
    <col min="4" max="4" width="65.6640625" customWidth="1"/>
    <col min="5" max="6" width="15.44140625" customWidth="1"/>
    <col min="8" max="8" width="11.33203125" customWidth="1"/>
    <col min="9" max="9" width="12.88671875" customWidth="1"/>
    <col min="10" max="10" width="20.6640625" customWidth="1"/>
    <col min="11" max="11" width="18.44140625" customWidth="1"/>
    <col min="15" max="15" width="9.88671875" customWidth="1"/>
    <col min="22" max="22" width="11.109375" bestFit="1" customWidth="1"/>
  </cols>
  <sheetData>
    <row r="2" spans="1:24" ht="22.8" x14ac:dyDescent="0.4">
      <c r="A2" s="6" t="s">
        <v>1</v>
      </c>
      <c r="B2" s="239"/>
      <c r="C2" s="239" t="s">
        <v>3</v>
      </c>
      <c r="D2" s="6"/>
      <c r="E2" s="8" t="s">
        <v>2</v>
      </c>
      <c r="F2" s="8">
        <v>14</v>
      </c>
      <c r="G2" s="6"/>
      <c r="J2" s="8"/>
      <c r="K2" s="7"/>
      <c r="L2" s="1"/>
      <c r="M2" s="2"/>
    </row>
    <row r="3" spans="1:24" ht="15" thickBot="1" x14ac:dyDescent="0.35">
      <c r="A3" s="1"/>
      <c r="B3" s="240"/>
      <c r="C3" s="240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4" s="16" customFormat="1" ht="21.75" customHeight="1" thickBot="1" x14ac:dyDescent="0.35">
      <c r="A4" s="149"/>
      <c r="B4" s="666" t="s">
        <v>37</v>
      </c>
      <c r="C4" s="238"/>
      <c r="D4" s="180"/>
      <c r="E4" s="114"/>
      <c r="F4" s="734"/>
      <c r="G4" s="75" t="s">
        <v>20</v>
      </c>
      <c r="H4" s="75"/>
      <c r="I4" s="75"/>
      <c r="J4" s="304" t="s">
        <v>21</v>
      </c>
      <c r="K4" s="740" t="s">
        <v>22</v>
      </c>
      <c r="L4" s="741"/>
      <c r="M4" s="742"/>
      <c r="N4" s="742"/>
      <c r="O4" s="743"/>
      <c r="P4" s="744" t="s">
        <v>23</v>
      </c>
      <c r="Q4" s="745"/>
      <c r="R4" s="745"/>
      <c r="S4" s="745"/>
      <c r="T4" s="745"/>
      <c r="U4" s="745"/>
      <c r="V4" s="745"/>
      <c r="W4" s="746"/>
    </row>
    <row r="5" spans="1:24" s="16" customFormat="1" ht="28.5" customHeight="1" thickBot="1" x14ac:dyDescent="0.35">
      <c r="A5" s="150" t="s">
        <v>0</v>
      </c>
      <c r="B5" s="115" t="s">
        <v>38</v>
      </c>
      <c r="C5" s="237" t="s">
        <v>39</v>
      </c>
      <c r="D5" s="554" t="s">
        <v>36</v>
      </c>
      <c r="E5" s="115" t="s">
        <v>24</v>
      </c>
      <c r="F5" s="264" t="s">
        <v>135</v>
      </c>
      <c r="G5" s="570" t="s">
        <v>25</v>
      </c>
      <c r="H5" s="571" t="s">
        <v>26</v>
      </c>
      <c r="I5" s="572" t="s">
        <v>27</v>
      </c>
      <c r="J5" s="305" t="s">
        <v>28</v>
      </c>
      <c r="K5" s="395" t="s">
        <v>29</v>
      </c>
      <c r="L5" s="573" t="s">
        <v>96</v>
      </c>
      <c r="M5" s="74" t="s">
        <v>30</v>
      </c>
      <c r="N5" s="722" t="s">
        <v>97</v>
      </c>
      <c r="O5" s="574" t="s">
        <v>98</v>
      </c>
      <c r="P5" s="570" t="s">
        <v>31</v>
      </c>
      <c r="Q5" s="571" t="s">
        <v>32</v>
      </c>
      <c r="R5" s="571" t="s">
        <v>33</v>
      </c>
      <c r="S5" s="574" t="s">
        <v>34</v>
      </c>
      <c r="T5" s="573" t="s">
        <v>99</v>
      </c>
      <c r="U5" s="573" t="s">
        <v>100</v>
      </c>
      <c r="V5" s="573" t="s">
        <v>101</v>
      </c>
      <c r="W5" s="701" t="s">
        <v>102</v>
      </c>
    </row>
    <row r="6" spans="1:24" s="16" customFormat="1" ht="26.4" customHeight="1" x14ac:dyDescent="0.3">
      <c r="A6" s="116" t="s">
        <v>6</v>
      </c>
      <c r="B6" s="143">
        <v>1</v>
      </c>
      <c r="C6" s="713" t="s">
        <v>17</v>
      </c>
      <c r="D6" s="420" t="s">
        <v>10</v>
      </c>
      <c r="E6" s="716">
        <v>15</v>
      </c>
      <c r="F6" s="227"/>
      <c r="G6" s="378">
        <v>3.66</v>
      </c>
      <c r="H6" s="48">
        <v>3.54</v>
      </c>
      <c r="I6" s="49">
        <v>0</v>
      </c>
      <c r="J6" s="465">
        <v>46.5</v>
      </c>
      <c r="K6" s="719">
        <v>0</v>
      </c>
      <c r="L6" s="376">
        <v>4.4999999999999998E-2</v>
      </c>
      <c r="M6" s="48">
        <v>0.24</v>
      </c>
      <c r="N6" s="48">
        <v>43.2</v>
      </c>
      <c r="O6" s="421">
        <v>0.14000000000000001</v>
      </c>
      <c r="P6" s="376">
        <v>150</v>
      </c>
      <c r="Q6" s="48">
        <v>81.599999999999994</v>
      </c>
      <c r="R6" s="48">
        <v>7.05</v>
      </c>
      <c r="S6" s="48">
        <v>0.09</v>
      </c>
      <c r="T6" s="48">
        <v>13.2</v>
      </c>
      <c r="U6" s="48">
        <v>0</v>
      </c>
      <c r="V6" s="48">
        <v>0</v>
      </c>
      <c r="W6" s="49">
        <v>0</v>
      </c>
    </row>
    <row r="7" spans="1:24" s="16" customFormat="1" ht="26.4" customHeight="1" x14ac:dyDescent="0.3">
      <c r="A7" s="116"/>
      <c r="B7" s="187">
        <v>259</v>
      </c>
      <c r="C7" s="714" t="s">
        <v>8</v>
      </c>
      <c r="D7" s="246" t="s">
        <v>130</v>
      </c>
      <c r="E7" s="676">
        <v>90</v>
      </c>
      <c r="F7" s="672"/>
      <c r="G7" s="736">
        <v>9.6999999999999993</v>
      </c>
      <c r="H7" s="468">
        <v>8.4700000000000006</v>
      </c>
      <c r="I7" s="469">
        <v>15.02</v>
      </c>
      <c r="J7" s="470">
        <v>142.13</v>
      </c>
      <c r="K7" s="467">
        <v>0.04</v>
      </c>
      <c r="L7" s="468">
        <v>0.05</v>
      </c>
      <c r="M7" s="468">
        <v>3.78</v>
      </c>
      <c r="N7" s="468">
        <v>72</v>
      </c>
      <c r="O7" s="535">
        <v>0.01</v>
      </c>
      <c r="P7" s="467">
        <v>13.29</v>
      </c>
      <c r="Q7" s="468">
        <v>115.06</v>
      </c>
      <c r="R7" s="699">
        <v>58.24</v>
      </c>
      <c r="S7" s="468">
        <v>1.1399999999999999</v>
      </c>
      <c r="T7" s="468">
        <v>146.19</v>
      </c>
      <c r="U7" s="468">
        <v>5.0000000000000001E-3</v>
      </c>
      <c r="V7" s="468">
        <v>8.9999999999999998E-4</v>
      </c>
      <c r="W7" s="469">
        <v>0.09</v>
      </c>
    </row>
    <row r="8" spans="1:24" s="33" customFormat="1" ht="26.4" customHeight="1" x14ac:dyDescent="0.3">
      <c r="A8" s="151"/>
      <c r="B8" s="188">
        <v>177</v>
      </c>
      <c r="C8" s="559" t="s">
        <v>8</v>
      </c>
      <c r="D8" s="170" t="s">
        <v>83</v>
      </c>
      <c r="E8" s="717">
        <v>90</v>
      </c>
      <c r="F8" s="188"/>
      <c r="G8" s="737">
        <v>19.71</v>
      </c>
      <c r="H8" s="57">
        <v>3.42</v>
      </c>
      <c r="I8" s="88">
        <v>1.26</v>
      </c>
      <c r="J8" s="372">
        <v>114.3</v>
      </c>
      <c r="K8" s="720">
        <v>0.06</v>
      </c>
      <c r="L8" s="373">
        <v>0.18</v>
      </c>
      <c r="M8" s="57">
        <v>3.98</v>
      </c>
      <c r="N8" s="57">
        <v>28.8</v>
      </c>
      <c r="O8" s="58">
        <v>0</v>
      </c>
      <c r="P8" s="373">
        <v>21.32</v>
      </c>
      <c r="Q8" s="57">
        <v>76.22</v>
      </c>
      <c r="R8" s="57">
        <v>22.3</v>
      </c>
      <c r="S8" s="57">
        <v>0.96</v>
      </c>
      <c r="T8" s="57">
        <v>360.2</v>
      </c>
      <c r="U8" s="57">
        <v>5.4000000000000003E-3</v>
      </c>
      <c r="V8" s="57">
        <v>0</v>
      </c>
      <c r="W8" s="88">
        <v>0.14000000000000001</v>
      </c>
    </row>
    <row r="9" spans="1:24" s="33" customFormat="1" ht="26.4" customHeight="1" x14ac:dyDescent="0.3">
      <c r="A9" s="151"/>
      <c r="B9" s="143">
        <v>64</v>
      </c>
      <c r="C9" s="713" t="s">
        <v>46</v>
      </c>
      <c r="D9" s="325" t="s">
        <v>60</v>
      </c>
      <c r="E9" s="718">
        <v>150</v>
      </c>
      <c r="F9" s="192"/>
      <c r="G9" s="217">
        <v>6.45</v>
      </c>
      <c r="H9" s="94">
        <v>4.05</v>
      </c>
      <c r="I9" s="216">
        <v>40.200000000000003</v>
      </c>
      <c r="J9" s="410">
        <v>223.65</v>
      </c>
      <c r="K9" s="425">
        <v>0.08</v>
      </c>
      <c r="L9" s="258">
        <v>0.2</v>
      </c>
      <c r="M9" s="94">
        <v>0</v>
      </c>
      <c r="N9" s="94">
        <v>30</v>
      </c>
      <c r="O9" s="95">
        <v>0.11</v>
      </c>
      <c r="P9" s="258">
        <v>13.05</v>
      </c>
      <c r="Q9" s="94">
        <v>58.34</v>
      </c>
      <c r="R9" s="94">
        <v>22.53</v>
      </c>
      <c r="S9" s="94">
        <v>1.25</v>
      </c>
      <c r="T9" s="94">
        <v>1.1000000000000001</v>
      </c>
      <c r="U9" s="94">
        <v>0</v>
      </c>
      <c r="V9" s="94">
        <v>0</v>
      </c>
      <c r="W9" s="216">
        <v>0</v>
      </c>
    </row>
    <row r="10" spans="1:24" s="33" customFormat="1" ht="39.75" customHeight="1" x14ac:dyDescent="0.3">
      <c r="A10" s="151"/>
      <c r="B10" s="143">
        <v>98</v>
      </c>
      <c r="C10" s="418" t="s">
        <v>15</v>
      </c>
      <c r="D10" s="253" t="s">
        <v>14</v>
      </c>
      <c r="E10" s="700">
        <v>200</v>
      </c>
      <c r="F10" s="186"/>
      <c r="G10" s="17">
        <v>0.4</v>
      </c>
      <c r="H10" s="15">
        <v>0</v>
      </c>
      <c r="I10" s="40">
        <v>27</v>
      </c>
      <c r="J10" s="269">
        <v>110</v>
      </c>
      <c r="K10" s="592">
        <v>0.05</v>
      </c>
      <c r="L10" s="250">
        <v>0.02</v>
      </c>
      <c r="M10" s="15">
        <v>0</v>
      </c>
      <c r="N10" s="15">
        <v>0</v>
      </c>
      <c r="O10" s="18">
        <v>0</v>
      </c>
      <c r="P10" s="250">
        <v>16.649999999999999</v>
      </c>
      <c r="Q10" s="15">
        <v>98.1</v>
      </c>
      <c r="R10" s="15">
        <v>29.25</v>
      </c>
      <c r="S10" s="15">
        <v>1.26</v>
      </c>
      <c r="T10" s="15">
        <v>41.85</v>
      </c>
      <c r="U10" s="15">
        <v>2E-3</v>
      </c>
      <c r="V10" s="15">
        <v>3.0000000000000001E-3</v>
      </c>
      <c r="W10" s="42">
        <v>0</v>
      </c>
    </row>
    <row r="11" spans="1:24" s="33" customFormat="1" ht="26.4" customHeight="1" x14ac:dyDescent="0.3">
      <c r="A11" s="218"/>
      <c r="B11" s="218">
        <v>119</v>
      </c>
      <c r="C11" s="713" t="s">
        <v>12</v>
      </c>
      <c r="D11" s="211" t="s">
        <v>16</v>
      </c>
      <c r="E11" s="650">
        <v>25</v>
      </c>
      <c r="F11" s="143"/>
      <c r="G11" s="19">
        <v>1.78</v>
      </c>
      <c r="H11" s="20">
        <v>0.18</v>
      </c>
      <c r="I11" s="45">
        <v>11.05</v>
      </c>
      <c r="J11" s="465">
        <v>60</v>
      </c>
      <c r="K11" s="306">
        <v>2.5000000000000001E-2</v>
      </c>
      <c r="L11" s="290">
        <v>8.0000000000000002E-3</v>
      </c>
      <c r="M11" s="20">
        <v>0</v>
      </c>
      <c r="N11" s="20">
        <v>0</v>
      </c>
      <c r="O11" s="21">
        <v>0</v>
      </c>
      <c r="P11" s="290">
        <v>9.25</v>
      </c>
      <c r="Q11" s="20">
        <v>54.5</v>
      </c>
      <c r="R11" s="20">
        <v>16.25</v>
      </c>
      <c r="S11" s="20">
        <v>0.7</v>
      </c>
      <c r="T11" s="20">
        <v>23.25</v>
      </c>
      <c r="U11" s="20">
        <v>8.0000000000000004E-4</v>
      </c>
      <c r="V11" s="20">
        <v>2E-3</v>
      </c>
      <c r="W11" s="45">
        <v>0</v>
      </c>
      <c r="X11" s="45"/>
    </row>
    <row r="12" spans="1:24" s="33" customFormat="1" ht="30" customHeight="1" x14ac:dyDescent="0.3">
      <c r="A12" s="151"/>
      <c r="B12" s="143">
        <v>120</v>
      </c>
      <c r="C12" s="713" t="s">
        <v>13</v>
      </c>
      <c r="D12" s="211" t="s">
        <v>45</v>
      </c>
      <c r="E12" s="650">
        <v>20</v>
      </c>
      <c r="F12" s="143"/>
      <c r="G12" s="19">
        <v>1.1399999999999999</v>
      </c>
      <c r="H12" s="20">
        <v>0.22</v>
      </c>
      <c r="I12" s="45">
        <v>7.44</v>
      </c>
      <c r="J12" s="465">
        <v>36.26</v>
      </c>
      <c r="K12" s="306">
        <v>0.02</v>
      </c>
      <c r="L12" s="290">
        <v>2.4E-2</v>
      </c>
      <c r="M12" s="20">
        <v>0.08</v>
      </c>
      <c r="N12" s="20">
        <v>0</v>
      </c>
      <c r="O12" s="21">
        <v>0</v>
      </c>
      <c r="P12" s="290">
        <v>6.8</v>
      </c>
      <c r="Q12" s="20">
        <v>24</v>
      </c>
      <c r="R12" s="20">
        <v>8.1999999999999993</v>
      </c>
      <c r="S12" s="20">
        <v>0.46</v>
      </c>
      <c r="T12" s="20">
        <v>73.5</v>
      </c>
      <c r="U12" s="20">
        <v>2E-3</v>
      </c>
      <c r="V12" s="20">
        <v>2E-3</v>
      </c>
      <c r="W12" s="45">
        <v>1.2E-2</v>
      </c>
    </row>
    <row r="13" spans="1:24" s="33" customFormat="1" ht="30" customHeight="1" x14ac:dyDescent="0.3">
      <c r="A13" s="151"/>
      <c r="B13" s="187"/>
      <c r="C13" s="714"/>
      <c r="D13" s="471" t="s">
        <v>18</v>
      </c>
      <c r="E13" s="679">
        <f>E6+E7+E9+E10+E11+E12</f>
        <v>500</v>
      </c>
      <c r="F13" s="311"/>
      <c r="G13" s="738">
        <f t="shared" ref="G13:W13" si="0">G6+G7+G9+G10+G11+G12</f>
        <v>23.13</v>
      </c>
      <c r="H13" s="473">
        <f t="shared" si="0"/>
        <v>16.46</v>
      </c>
      <c r="I13" s="474">
        <f t="shared" si="0"/>
        <v>100.71</v>
      </c>
      <c r="J13" s="679">
        <f t="shared" si="0"/>
        <v>618.54</v>
      </c>
      <c r="K13" s="517">
        <f t="shared" si="0"/>
        <v>0.21499999999999997</v>
      </c>
      <c r="L13" s="472">
        <f t="shared" si="0"/>
        <v>0.34700000000000009</v>
      </c>
      <c r="M13" s="473">
        <f t="shared" si="0"/>
        <v>4.0999999999999996</v>
      </c>
      <c r="N13" s="473">
        <f t="shared" si="0"/>
        <v>145.19999999999999</v>
      </c>
      <c r="O13" s="536">
        <f t="shared" si="0"/>
        <v>0.26</v>
      </c>
      <c r="P13" s="472">
        <f t="shared" si="0"/>
        <v>209.04000000000002</v>
      </c>
      <c r="Q13" s="473">
        <f t="shared" si="0"/>
        <v>431.6</v>
      </c>
      <c r="R13" s="473">
        <f t="shared" si="0"/>
        <v>141.51999999999998</v>
      </c>
      <c r="S13" s="473">
        <f t="shared" si="0"/>
        <v>4.9000000000000004</v>
      </c>
      <c r="T13" s="473">
        <f t="shared" si="0"/>
        <v>299.08999999999997</v>
      </c>
      <c r="U13" s="473">
        <f t="shared" si="0"/>
        <v>9.7999999999999997E-3</v>
      </c>
      <c r="V13" s="473">
        <f t="shared" si="0"/>
        <v>7.9000000000000008E-3</v>
      </c>
      <c r="W13" s="474">
        <f t="shared" si="0"/>
        <v>0.10199999999999999</v>
      </c>
    </row>
    <row r="14" spans="1:24" s="33" customFormat="1" ht="30" customHeight="1" x14ac:dyDescent="0.3">
      <c r="A14" s="151"/>
      <c r="B14" s="244"/>
      <c r="C14" s="715"/>
      <c r="D14" s="475" t="s">
        <v>18</v>
      </c>
      <c r="E14" s="680">
        <f>E6+E8+E9+E10+E11+E12</f>
        <v>500</v>
      </c>
      <c r="F14" s="310"/>
      <c r="G14" s="739">
        <f t="shared" ref="G14:W14" si="1">G6+G8+G9+G10+G11+G12</f>
        <v>33.14</v>
      </c>
      <c r="H14" s="500">
        <f t="shared" si="1"/>
        <v>11.41</v>
      </c>
      <c r="I14" s="504">
        <f t="shared" si="1"/>
        <v>86.95</v>
      </c>
      <c r="J14" s="680">
        <f t="shared" si="1"/>
        <v>590.71</v>
      </c>
      <c r="K14" s="534">
        <f t="shared" si="1"/>
        <v>0.23499999999999999</v>
      </c>
      <c r="L14" s="503">
        <f t="shared" si="1"/>
        <v>0.47700000000000004</v>
      </c>
      <c r="M14" s="500">
        <f t="shared" si="1"/>
        <v>4.3</v>
      </c>
      <c r="N14" s="500">
        <f t="shared" si="1"/>
        <v>102</v>
      </c>
      <c r="O14" s="507">
        <f t="shared" si="1"/>
        <v>0.25</v>
      </c>
      <c r="P14" s="503">
        <f t="shared" si="1"/>
        <v>217.07000000000002</v>
      </c>
      <c r="Q14" s="500">
        <f t="shared" si="1"/>
        <v>392.76</v>
      </c>
      <c r="R14" s="500">
        <f t="shared" si="1"/>
        <v>105.58</v>
      </c>
      <c r="S14" s="500">
        <f t="shared" si="1"/>
        <v>4.72</v>
      </c>
      <c r="T14" s="500">
        <f t="shared" si="1"/>
        <v>513.1</v>
      </c>
      <c r="U14" s="500">
        <f t="shared" si="1"/>
        <v>1.0200000000000001E-2</v>
      </c>
      <c r="V14" s="500">
        <f t="shared" si="1"/>
        <v>7.0000000000000001E-3</v>
      </c>
      <c r="W14" s="504">
        <f t="shared" si="1"/>
        <v>0.15200000000000002</v>
      </c>
    </row>
    <row r="15" spans="1:24" s="33" customFormat="1" ht="30" customHeight="1" x14ac:dyDescent="0.3">
      <c r="A15" s="151"/>
      <c r="B15" s="243"/>
      <c r="C15" s="557"/>
      <c r="D15" s="471" t="s">
        <v>19</v>
      </c>
      <c r="E15" s="558"/>
      <c r="F15" s="476"/>
      <c r="G15" s="52"/>
      <c r="H15" s="22"/>
      <c r="I15" s="63"/>
      <c r="J15" s="727">
        <f>J13/23.5</f>
        <v>26.320851063829785</v>
      </c>
      <c r="K15" s="568"/>
      <c r="L15" s="207"/>
      <c r="M15" s="22"/>
      <c r="N15" s="22"/>
      <c r="O15" s="120"/>
      <c r="P15" s="207"/>
      <c r="Q15" s="22"/>
      <c r="R15" s="22"/>
      <c r="S15" s="22"/>
      <c r="T15" s="22"/>
      <c r="U15" s="22"/>
      <c r="V15" s="22"/>
      <c r="W15" s="63"/>
    </row>
    <row r="16" spans="1:24" s="33" customFormat="1" ht="26.4" customHeight="1" thickBot="1" x14ac:dyDescent="0.35">
      <c r="A16" s="151"/>
      <c r="B16" s="191"/>
      <c r="C16" s="560"/>
      <c r="D16" s="477" t="s">
        <v>19</v>
      </c>
      <c r="E16" s="561"/>
      <c r="F16" s="191"/>
      <c r="G16" s="671"/>
      <c r="H16" s="171"/>
      <c r="I16" s="172"/>
      <c r="J16" s="438">
        <f>J14/23.5</f>
        <v>25.136595744680854</v>
      </c>
      <c r="K16" s="721"/>
      <c r="L16" s="336"/>
      <c r="M16" s="171"/>
      <c r="N16" s="171"/>
      <c r="O16" s="195"/>
      <c r="P16" s="336"/>
      <c r="Q16" s="171"/>
      <c r="R16" s="171"/>
      <c r="S16" s="171"/>
      <c r="T16" s="171"/>
      <c r="U16" s="171"/>
      <c r="V16" s="171"/>
      <c r="W16" s="172"/>
    </row>
    <row r="17" spans="1:18" x14ac:dyDescent="0.3">
      <c r="A17" s="9"/>
      <c r="B17" s="236"/>
      <c r="C17" s="236"/>
      <c r="D17" s="27"/>
      <c r="E17" s="27"/>
      <c r="F17" s="27"/>
      <c r="G17" s="220"/>
      <c r="H17" s="219"/>
      <c r="I17" s="27"/>
      <c r="J17" s="221"/>
      <c r="K17" s="27"/>
      <c r="L17" s="27"/>
      <c r="M17" s="27"/>
      <c r="N17" s="222"/>
      <c r="O17" s="222"/>
      <c r="P17" s="222"/>
      <c r="Q17" s="222"/>
      <c r="R17" s="222"/>
    </row>
    <row r="18" spans="1:18" x14ac:dyDescent="0.3">
      <c r="K18" s="544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12"/>
  <sheetViews>
    <sheetView zoomScale="60" zoomScaleNormal="60" workbookViewId="0">
      <selection activeCell="A13" sqref="A13:W22"/>
    </sheetView>
  </sheetViews>
  <sheetFormatPr defaultRowHeight="14.4" x14ac:dyDescent="0.3"/>
  <cols>
    <col min="1" max="1" width="16.88671875" customWidth="1"/>
    <col min="2" max="2" width="15.6640625" style="5" customWidth="1"/>
    <col min="3" max="3" width="22.44140625" style="122" customWidth="1"/>
    <col min="4" max="4" width="78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8.44140625" customWidth="1"/>
    <col min="15" max="15" width="9.88671875" customWidth="1"/>
    <col min="21" max="21" width="11" customWidth="1"/>
    <col min="22" max="22" width="11.33203125" customWidth="1"/>
  </cols>
  <sheetData>
    <row r="2" spans="1:23" ht="22.8" x14ac:dyDescent="0.4">
      <c r="A2" s="6" t="s">
        <v>1</v>
      </c>
      <c r="B2" s="239"/>
      <c r="C2" s="241" t="s">
        <v>3</v>
      </c>
      <c r="D2" s="6"/>
      <c r="E2" s="8" t="s">
        <v>2</v>
      </c>
      <c r="F2" s="124">
        <v>15</v>
      </c>
      <c r="G2" s="6"/>
      <c r="J2" s="8"/>
      <c r="K2" s="7"/>
      <c r="L2" s="1"/>
      <c r="M2" s="2"/>
    </row>
    <row r="3" spans="1:23" ht="15" thickBot="1" x14ac:dyDescent="0.35">
      <c r="A3" s="1"/>
      <c r="B3" s="240"/>
      <c r="C3" s="242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149"/>
      <c r="B4" s="666" t="s">
        <v>37</v>
      </c>
      <c r="C4" s="260"/>
      <c r="D4" s="180"/>
      <c r="E4" s="114"/>
      <c r="F4" s="485"/>
      <c r="G4" s="640" t="s">
        <v>20</v>
      </c>
      <c r="H4" s="641"/>
      <c r="I4" s="642"/>
      <c r="J4" s="340" t="s">
        <v>21</v>
      </c>
      <c r="K4" s="740" t="s">
        <v>22</v>
      </c>
      <c r="L4" s="745"/>
      <c r="M4" s="751"/>
      <c r="N4" s="751"/>
      <c r="O4" s="752"/>
      <c r="P4" s="744" t="s">
        <v>23</v>
      </c>
      <c r="Q4" s="745"/>
      <c r="R4" s="745"/>
      <c r="S4" s="745"/>
      <c r="T4" s="745"/>
      <c r="U4" s="745"/>
      <c r="V4" s="745"/>
      <c r="W4" s="746"/>
    </row>
    <row r="5" spans="1:23" s="16" customFormat="1" ht="47.4" thickBot="1" x14ac:dyDescent="0.35">
      <c r="A5" s="150" t="s">
        <v>0</v>
      </c>
      <c r="B5" s="115" t="s">
        <v>38</v>
      </c>
      <c r="C5" s="261" t="s">
        <v>39</v>
      </c>
      <c r="D5" s="554" t="s">
        <v>36</v>
      </c>
      <c r="E5" s="115" t="s">
        <v>24</v>
      </c>
      <c r="F5" s="109" t="s">
        <v>35</v>
      </c>
      <c r="G5" s="395" t="s">
        <v>25</v>
      </c>
      <c r="H5" s="391" t="s">
        <v>26</v>
      </c>
      <c r="I5" s="639" t="s">
        <v>27</v>
      </c>
      <c r="J5" s="588" t="s">
        <v>28</v>
      </c>
      <c r="K5" s="395" t="s">
        <v>29</v>
      </c>
      <c r="L5" s="395" t="s">
        <v>96</v>
      </c>
      <c r="M5" s="391" t="s">
        <v>30</v>
      </c>
      <c r="N5" s="638" t="s">
        <v>97</v>
      </c>
      <c r="O5" s="639" t="s">
        <v>98</v>
      </c>
      <c r="P5" s="395" t="s">
        <v>31</v>
      </c>
      <c r="Q5" s="391" t="s">
        <v>32</v>
      </c>
      <c r="R5" s="391" t="s">
        <v>33</v>
      </c>
      <c r="S5" s="639" t="s">
        <v>34</v>
      </c>
      <c r="T5" s="395" t="s">
        <v>99</v>
      </c>
      <c r="U5" s="395" t="s">
        <v>100</v>
      </c>
      <c r="V5" s="395" t="s">
        <v>101</v>
      </c>
      <c r="W5" s="543" t="s">
        <v>102</v>
      </c>
    </row>
    <row r="6" spans="1:23" s="16" customFormat="1" ht="15.6" x14ac:dyDescent="0.3">
      <c r="A6" s="587"/>
      <c r="B6" s="147">
        <v>25</v>
      </c>
      <c r="C6" s="259" t="s">
        <v>17</v>
      </c>
      <c r="D6" s="381" t="s">
        <v>47</v>
      </c>
      <c r="E6" s="383">
        <v>150</v>
      </c>
      <c r="F6" s="630"/>
      <c r="G6" s="279">
        <v>0.6</v>
      </c>
      <c r="H6" s="37">
        <v>0.45</v>
      </c>
      <c r="I6" s="41">
        <v>12.3</v>
      </c>
      <c r="J6" s="201">
        <v>54.9</v>
      </c>
      <c r="K6" s="343">
        <v>0.03</v>
      </c>
      <c r="L6" s="279">
        <v>0.05</v>
      </c>
      <c r="M6" s="37">
        <v>7.5</v>
      </c>
      <c r="N6" s="37">
        <v>0</v>
      </c>
      <c r="O6" s="41">
        <v>0</v>
      </c>
      <c r="P6" s="279">
        <v>28.5</v>
      </c>
      <c r="Q6" s="37">
        <v>24</v>
      </c>
      <c r="R6" s="37">
        <v>18</v>
      </c>
      <c r="S6" s="37">
        <v>3.45</v>
      </c>
      <c r="T6" s="37">
        <v>232.5</v>
      </c>
      <c r="U6" s="37">
        <v>2E-3</v>
      </c>
      <c r="V6" s="37">
        <v>2.0000000000000001E-4</v>
      </c>
      <c r="W6" s="49">
        <v>0.02</v>
      </c>
    </row>
    <row r="7" spans="1:23" s="16" customFormat="1" ht="26.4" customHeight="1" x14ac:dyDescent="0.3">
      <c r="A7" s="116" t="s">
        <v>6</v>
      </c>
      <c r="B7" s="143">
        <v>189</v>
      </c>
      <c r="C7" s="643" t="s">
        <v>17</v>
      </c>
      <c r="D7" s="224" t="s">
        <v>134</v>
      </c>
      <c r="E7" s="646">
        <v>75</v>
      </c>
      <c r="F7" s="265"/>
      <c r="G7" s="250">
        <v>9.1999999999999993</v>
      </c>
      <c r="H7" s="15">
        <v>8.1</v>
      </c>
      <c r="I7" s="18">
        <v>22.5</v>
      </c>
      <c r="J7" s="202">
        <v>199.8</v>
      </c>
      <c r="K7" s="494">
        <v>5.1999999999999998E-2</v>
      </c>
      <c r="L7" s="250">
        <v>0.09</v>
      </c>
      <c r="M7" s="15">
        <v>0.06</v>
      </c>
      <c r="N7" s="15">
        <v>52.5</v>
      </c>
      <c r="O7" s="18">
        <v>0.33</v>
      </c>
      <c r="P7" s="250">
        <v>224.66</v>
      </c>
      <c r="Q7" s="15">
        <v>150.63</v>
      </c>
      <c r="R7" s="15">
        <v>21.08</v>
      </c>
      <c r="S7" s="15">
        <v>0.54</v>
      </c>
      <c r="T7" s="15">
        <v>61.26</v>
      </c>
      <c r="U7" s="15">
        <v>5.0000000000000001E-4</v>
      </c>
      <c r="V7" s="15">
        <v>2E-3</v>
      </c>
      <c r="W7" s="40">
        <v>7.0000000000000001E-3</v>
      </c>
    </row>
    <row r="8" spans="1:23" s="33" customFormat="1" ht="26.4" customHeight="1" x14ac:dyDescent="0.3">
      <c r="A8" s="151"/>
      <c r="B8" s="144">
        <v>66</v>
      </c>
      <c r="C8" s="644" t="s">
        <v>55</v>
      </c>
      <c r="D8" s="331" t="s">
        <v>53</v>
      </c>
      <c r="E8" s="647">
        <v>150</v>
      </c>
      <c r="F8" s="110"/>
      <c r="G8" s="250">
        <v>15.6</v>
      </c>
      <c r="H8" s="15">
        <v>16.350000000000001</v>
      </c>
      <c r="I8" s="18">
        <v>2.7</v>
      </c>
      <c r="J8" s="199">
        <v>220.2</v>
      </c>
      <c r="K8" s="268">
        <v>7.0000000000000007E-2</v>
      </c>
      <c r="L8" s="250">
        <v>0.41</v>
      </c>
      <c r="M8" s="15">
        <v>0.52</v>
      </c>
      <c r="N8" s="15">
        <v>171.15</v>
      </c>
      <c r="O8" s="18">
        <v>2</v>
      </c>
      <c r="P8" s="250">
        <v>112.35</v>
      </c>
      <c r="Q8" s="15">
        <v>250.35</v>
      </c>
      <c r="R8" s="15">
        <v>18.809999999999999</v>
      </c>
      <c r="S8" s="15">
        <v>2.79</v>
      </c>
      <c r="T8" s="15">
        <v>232.65</v>
      </c>
      <c r="U8" s="15">
        <v>2.3E-2</v>
      </c>
      <c r="V8" s="15">
        <v>2.7E-2</v>
      </c>
      <c r="W8" s="40">
        <v>0.1</v>
      </c>
    </row>
    <row r="9" spans="1:23" s="33" customFormat="1" ht="26.4" customHeight="1" x14ac:dyDescent="0.3">
      <c r="A9" s="151"/>
      <c r="B9" s="143">
        <v>159</v>
      </c>
      <c r="C9" s="643" t="s">
        <v>43</v>
      </c>
      <c r="D9" s="224" t="s">
        <v>112</v>
      </c>
      <c r="E9" s="648">
        <v>200</v>
      </c>
      <c r="F9" s="136"/>
      <c r="G9" s="250">
        <v>0.2</v>
      </c>
      <c r="H9" s="15">
        <v>0</v>
      </c>
      <c r="I9" s="18">
        <v>19.8</v>
      </c>
      <c r="J9" s="199">
        <v>80</v>
      </c>
      <c r="K9" s="199">
        <v>0</v>
      </c>
      <c r="L9" s="17">
        <v>0</v>
      </c>
      <c r="M9" s="15">
        <v>9.1999999999999993</v>
      </c>
      <c r="N9" s="15">
        <v>0</v>
      </c>
      <c r="O9" s="40">
        <v>0</v>
      </c>
      <c r="P9" s="17">
        <v>14.58</v>
      </c>
      <c r="Q9" s="15">
        <v>7.12</v>
      </c>
      <c r="R9" s="15">
        <v>7.3</v>
      </c>
      <c r="S9" s="15">
        <v>0.86</v>
      </c>
      <c r="T9" s="15">
        <v>13.56</v>
      </c>
      <c r="U9" s="15">
        <v>0</v>
      </c>
      <c r="V9" s="15">
        <v>0</v>
      </c>
      <c r="W9" s="40">
        <v>0</v>
      </c>
    </row>
    <row r="10" spans="1:23" s="33" customFormat="1" ht="26.4" customHeight="1" x14ac:dyDescent="0.3">
      <c r="A10" s="151"/>
      <c r="B10" s="142">
        <v>120</v>
      </c>
      <c r="C10" s="643" t="s">
        <v>13</v>
      </c>
      <c r="D10" s="155" t="s">
        <v>45</v>
      </c>
      <c r="E10" s="154">
        <v>20</v>
      </c>
      <c r="F10" s="266"/>
      <c r="G10" s="250">
        <v>1.1399999999999999</v>
      </c>
      <c r="H10" s="15">
        <v>0.22</v>
      </c>
      <c r="I10" s="18">
        <v>7.44</v>
      </c>
      <c r="J10" s="200">
        <v>36.26</v>
      </c>
      <c r="K10" s="289">
        <v>0.02</v>
      </c>
      <c r="L10" s="290">
        <v>2.4E-2</v>
      </c>
      <c r="M10" s="20">
        <v>0.08</v>
      </c>
      <c r="N10" s="20">
        <v>0</v>
      </c>
      <c r="O10" s="21">
        <v>0</v>
      </c>
      <c r="P10" s="290">
        <v>6.8</v>
      </c>
      <c r="Q10" s="20">
        <v>24</v>
      </c>
      <c r="R10" s="20">
        <v>8.1999999999999993</v>
      </c>
      <c r="S10" s="20">
        <v>0.46</v>
      </c>
      <c r="T10" s="20">
        <v>73.5</v>
      </c>
      <c r="U10" s="20">
        <v>2E-3</v>
      </c>
      <c r="V10" s="20">
        <v>2E-3</v>
      </c>
      <c r="W10" s="45">
        <v>1.2E-2</v>
      </c>
    </row>
    <row r="11" spans="1:23" s="33" customFormat="1" ht="26.4" customHeight="1" x14ac:dyDescent="0.3">
      <c r="A11" s="151"/>
      <c r="B11" s="143"/>
      <c r="C11" s="455"/>
      <c r="D11" s="162" t="s">
        <v>18</v>
      </c>
      <c r="E11" s="632">
        <f>SUM(E6:E10)</f>
        <v>595</v>
      </c>
      <c r="F11" s="631"/>
      <c r="G11" s="634">
        <f>SUM(G6:G10)</f>
        <v>26.74</v>
      </c>
      <c r="H11" s="633">
        <f t="shared" ref="H11:W11" si="0">SUM(H6:H10)</f>
        <v>25.119999999999997</v>
      </c>
      <c r="I11" s="636">
        <f t="shared" si="0"/>
        <v>64.739999999999995</v>
      </c>
      <c r="J11" s="629">
        <f>SUM(J6:J10)</f>
        <v>591.16</v>
      </c>
      <c r="K11" s="351">
        <f t="shared" si="0"/>
        <v>0.17199999999999999</v>
      </c>
      <c r="L11" s="634">
        <f t="shared" si="0"/>
        <v>0.57400000000000007</v>
      </c>
      <c r="M11" s="633">
        <f t="shared" si="0"/>
        <v>17.36</v>
      </c>
      <c r="N11" s="633">
        <f t="shared" si="0"/>
        <v>223.65</v>
      </c>
      <c r="O11" s="636">
        <f t="shared" si="0"/>
        <v>2.33</v>
      </c>
      <c r="P11" s="634">
        <f t="shared" si="0"/>
        <v>386.89</v>
      </c>
      <c r="Q11" s="633">
        <f t="shared" si="0"/>
        <v>456.1</v>
      </c>
      <c r="R11" s="633">
        <f t="shared" si="0"/>
        <v>73.39</v>
      </c>
      <c r="S11" s="633">
        <f t="shared" si="0"/>
        <v>8.1000000000000014</v>
      </c>
      <c r="T11" s="633">
        <f t="shared" si="0"/>
        <v>613.46999999999991</v>
      </c>
      <c r="U11" s="633">
        <f t="shared" si="0"/>
        <v>2.7499999999999997E-2</v>
      </c>
      <c r="V11" s="633">
        <f t="shared" si="0"/>
        <v>3.1199999999999999E-2</v>
      </c>
      <c r="W11" s="635">
        <f t="shared" si="0"/>
        <v>0.13900000000000001</v>
      </c>
    </row>
    <row r="12" spans="1:23" s="33" customFormat="1" ht="26.4" customHeight="1" thickBot="1" x14ac:dyDescent="0.35">
      <c r="A12" s="152"/>
      <c r="B12" s="146"/>
      <c r="C12" s="645"/>
      <c r="D12" s="163" t="s">
        <v>19</v>
      </c>
      <c r="E12" s="281"/>
      <c r="F12" s="225"/>
      <c r="G12" s="255"/>
      <c r="H12" s="158"/>
      <c r="I12" s="230"/>
      <c r="J12" s="232">
        <f>J11/23.5</f>
        <v>25.155744680851061</v>
      </c>
      <c r="K12" s="637"/>
      <c r="L12" s="255"/>
      <c r="M12" s="158"/>
      <c r="N12" s="158"/>
      <c r="O12" s="230"/>
      <c r="P12" s="255"/>
      <c r="Q12" s="158"/>
      <c r="R12" s="158"/>
      <c r="S12" s="158"/>
      <c r="T12" s="158"/>
      <c r="U12" s="158"/>
      <c r="V12" s="158"/>
      <c r="W12" s="159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13"/>
  <sheetViews>
    <sheetView zoomScale="60" zoomScaleNormal="60" workbookViewId="0">
      <selection activeCell="L27" sqref="L27"/>
    </sheetView>
  </sheetViews>
  <sheetFormatPr defaultRowHeight="14.4" x14ac:dyDescent="0.3"/>
  <cols>
    <col min="1" max="1" width="16.88671875" customWidth="1"/>
    <col min="2" max="2" width="15.6640625" style="5" customWidth="1"/>
    <col min="3" max="3" width="22.44140625" style="122" customWidth="1"/>
    <col min="4" max="4" width="73" customWidth="1"/>
    <col min="5" max="5" width="15.44140625" customWidth="1"/>
    <col min="6" max="6" width="15.6640625" customWidth="1"/>
    <col min="7" max="7" width="12" customWidth="1"/>
    <col min="8" max="8" width="11.33203125" customWidth="1"/>
    <col min="9" max="9" width="12.88671875" customWidth="1"/>
    <col min="10" max="10" width="20.6640625" customWidth="1"/>
    <col min="11" max="11" width="10.33203125" customWidth="1"/>
    <col min="15" max="15" width="9.88671875" customWidth="1"/>
    <col min="21" max="21" width="13" customWidth="1"/>
    <col min="22" max="22" width="13.88671875" customWidth="1"/>
  </cols>
  <sheetData>
    <row r="2" spans="1:23" ht="22.8" x14ac:dyDescent="0.4">
      <c r="A2" s="6" t="s">
        <v>1</v>
      </c>
      <c r="B2" s="239"/>
      <c r="C2" s="241" t="s">
        <v>3</v>
      </c>
      <c r="D2" s="6"/>
      <c r="E2" s="8" t="s">
        <v>2</v>
      </c>
      <c r="F2" s="124">
        <v>16</v>
      </c>
      <c r="G2" s="6"/>
      <c r="J2" s="8"/>
      <c r="K2" s="7"/>
      <c r="L2" s="1"/>
      <c r="M2" s="2"/>
    </row>
    <row r="3" spans="1:23" ht="15" thickBot="1" x14ac:dyDescent="0.35">
      <c r="A3" s="1"/>
      <c r="B3" s="240"/>
      <c r="C3" s="242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149"/>
      <c r="B4" s="483" t="s">
        <v>37</v>
      </c>
      <c r="C4" s="260"/>
      <c r="D4" s="180"/>
      <c r="E4" s="486"/>
      <c r="F4" s="485"/>
      <c r="G4" s="640" t="s">
        <v>20</v>
      </c>
      <c r="H4" s="641"/>
      <c r="I4" s="642"/>
      <c r="J4" s="340" t="s">
        <v>21</v>
      </c>
      <c r="K4" s="744" t="s">
        <v>22</v>
      </c>
      <c r="L4" s="745"/>
      <c r="M4" s="751"/>
      <c r="N4" s="751"/>
      <c r="O4" s="752"/>
      <c r="P4" s="744" t="s">
        <v>23</v>
      </c>
      <c r="Q4" s="745"/>
      <c r="R4" s="745"/>
      <c r="S4" s="745"/>
      <c r="T4" s="745"/>
      <c r="U4" s="745"/>
      <c r="V4" s="745"/>
      <c r="W4" s="746"/>
    </row>
    <row r="5" spans="1:23" s="16" customFormat="1" ht="28.5" customHeight="1" thickBot="1" x14ac:dyDescent="0.35">
      <c r="A5" s="150" t="s">
        <v>0</v>
      </c>
      <c r="B5" s="109" t="s">
        <v>38</v>
      </c>
      <c r="C5" s="261" t="s">
        <v>39</v>
      </c>
      <c r="D5" s="109" t="s">
        <v>36</v>
      </c>
      <c r="E5" s="115" t="s">
        <v>24</v>
      </c>
      <c r="F5" s="109" t="s">
        <v>35</v>
      </c>
      <c r="G5" s="395" t="s">
        <v>25</v>
      </c>
      <c r="H5" s="391" t="s">
        <v>26</v>
      </c>
      <c r="I5" s="639" t="s">
        <v>27</v>
      </c>
      <c r="J5" s="709" t="s">
        <v>28</v>
      </c>
      <c r="K5" s="395" t="s">
        <v>29</v>
      </c>
      <c r="L5" s="395" t="s">
        <v>96</v>
      </c>
      <c r="M5" s="391" t="s">
        <v>30</v>
      </c>
      <c r="N5" s="638" t="s">
        <v>97</v>
      </c>
      <c r="O5" s="639" t="s">
        <v>98</v>
      </c>
      <c r="P5" s="708" t="s">
        <v>31</v>
      </c>
      <c r="Q5" s="391" t="s">
        <v>32</v>
      </c>
      <c r="R5" s="391" t="s">
        <v>33</v>
      </c>
      <c r="S5" s="639" t="s">
        <v>34</v>
      </c>
      <c r="T5" s="395" t="s">
        <v>99</v>
      </c>
      <c r="U5" s="395" t="s">
        <v>100</v>
      </c>
      <c r="V5" s="395" t="s">
        <v>101</v>
      </c>
      <c r="W5" s="543" t="s">
        <v>102</v>
      </c>
    </row>
    <row r="6" spans="1:23" s="16" customFormat="1" ht="39" customHeight="1" x14ac:dyDescent="0.3">
      <c r="A6" s="116" t="s">
        <v>6</v>
      </c>
      <c r="B6" s="147">
        <v>166</v>
      </c>
      <c r="C6" s="513" t="s">
        <v>68</v>
      </c>
      <c r="D6" s="515" t="s">
        <v>93</v>
      </c>
      <c r="E6" s="226" t="s">
        <v>91</v>
      </c>
      <c r="F6" s="394"/>
      <c r="G6" s="290">
        <v>4.45</v>
      </c>
      <c r="H6" s="20">
        <v>5.15</v>
      </c>
      <c r="I6" s="45">
        <v>23.25</v>
      </c>
      <c r="J6" s="289">
        <v>156.94999999999999</v>
      </c>
      <c r="K6" s="376">
        <v>7.0000000000000007E-2</v>
      </c>
      <c r="L6" s="378">
        <v>5.0000000000000001E-3</v>
      </c>
      <c r="M6" s="48">
        <v>0.5</v>
      </c>
      <c r="N6" s="48">
        <v>0</v>
      </c>
      <c r="O6" s="49">
        <v>0</v>
      </c>
      <c r="P6" s="378">
        <v>65.400000000000006</v>
      </c>
      <c r="Q6" s="48">
        <v>71.7</v>
      </c>
      <c r="R6" s="48">
        <v>16.41</v>
      </c>
      <c r="S6" s="48">
        <v>0.53</v>
      </c>
      <c r="T6" s="48">
        <v>26.79</v>
      </c>
      <c r="U6" s="48">
        <v>5.0000000000000001E-4</v>
      </c>
      <c r="V6" s="48">
        <v>2.9999999999999997E-4</v>
      </c>
      <c r="W6" s="48">
        <v>5.0000000000000001E-3</v>
      </c>
    </row>
    <row r="7" spans="1:23" s="33" customFormat="1" ht="26.4" customHeight="1" x14ac:dyDescent="0.3">
      <c r="A7" s="151"/>
      <c r="B7" s="143">
        <v>59</v>
      </c>
      <c r="C7" s="211" t="s">
        <v>55</v>
      </c>
      <c r="D7" s="313" t="s">
        <v>117</v>
      </c>
      <c r="E7" s="192" t="s">
        <v>74</v>
      </c>
      <c r="F7" s="111"/>
      <c r="G7" s="290">
        <v>7.79</v>
      </c>
      <c r="H7" s="20">
        <v>11.89</v>
      </c>
      <c r="I7" s="45">
        <v>26.65</v>
      </c>
      <c r="J7" s="289">
        <v>244.56</v>
      </c>
      <c r="K7" s="250">
        <v>0.22</v>
      </c>
      <c r="L7" s="17">
        <v>0.24</v>
      </c>
      <c r="M7" s="15">
        <v>0</v>
      </c>
      <c r="N7" s="15">
        <v>13.53</v>
      </c>
      <c r="O7" s="18">
        <v>0.12</v>
      </c>
      <c r="P7" s="250">
        <v>47.76</v>
      </c>
      <c r="Q7" s="15">
        <v>176.54</v>
      </c>
      <c r="R7" s="15">
        <v>57.95</v>
      </c>
      <c r="S7" s="15">
        <v>1.98</v>
      </c>
      <c r="T7" s="15">
        <v>292.94</v>
      </c>
      <c r="U7" s="15">
        <v>1.7999999999999999E-2</v>
      </c>
      <c r="V7" s="15">
        <v>4.0000000000000001E-3</v>
      </c>
      <c r="W7" s="40">
        <v>4.7E-2</v>
      </c>
    </row>
    <row r="8" spans="1:23" s="33" customFormat="1" ht="26.4" customHeight="1" x14ac:dyDescent="0.3">
      <c r="A8" s="151"/>
      <c r="B8" s="142">
        <v>114</v>
      </c>
      <c r="C8" s="182" t="s">
        <v>43</v>
      </c>
      <c r="D8" s="224" t="s">
        <v>49</v>
      </c>
      <c r="E8" s="384">
        <v>200</v>
      </c>
      <c r="F8" s="142"/>
      <c r="G8" s="17">
        <v>0.2</v>
      </c>
      <c r="H8" s="15">
        <v>0</v>
      </c>
      <c r="I8" s="18">
        <v>11</v>
      </c>
      <c r="J8" s="199">
        <v>44.8</v>
      </c>
      <c r="K8" s="250">
        <v>0</v>
      </c>
      <c r="L8" s="17">
        <v>0</v>
      </c>
      <c r="M8" s="15">
        <v>0.08</v>
      </c>
      <c r="N8" s="15">
        <v>0</v>
      </c>
      <c r="O8" s="40">
        <v>0</v>
      </c>
      <c r="P8" s="17">
        <v>13.56</v>
      </c>
      <c r="Q8" s="15">
        <v>7.66</v>
      </c>
      <c r="R8" s="15">
        <v>4.08</v>
      </c>
      <c r="S8" s="15">
        <v>0.8</v>
      </c>
      <c r="T8" s="15">
        <v>0.68</v>
      </c>
      <c r="U8" s="15">
        <v>0</v>
      </c>
      <c r="V8" s="15">
        <v>0</v>
      </c>
      <c r="W8" s="40">
        <v>0</v>
      </c>
    </row>
    <row r="9" spans="1:23" s="33" customFormat="1" ht="26.4" customHeight="1" x14ac:dyDescent="0.3">
      <c r="A9" s="151"/>
      <c r="B9" s="218">
        <v>119</v>
      </c>
      <c r="C9" s="139" t="s">
        <v>51</v>
      </c>
      <c r="D9" s="212" t="s">
        <v>40</v>
      </c>
      <c r="E9" s="143">
        <v>30</v>
      </c>
      <c r="F9" s="487"/>
      <c r="G9" s="290">
        <v>2.13</v>
      </c>
      <c r="H9" s="20">
        <v>0.21</v>
      </c>
      <c r="I9" s="45">
        <v>13.26</v>
      </c>
      <c r="J9" s="465">
        <v>72</v>
      </c>
      <c r="K9" s="290">
        <v>0.03</v>
      </c>
      <c r="L9" s="19">
        <v>0.01</v>
      </c>
      <c r="M9" s="20">
        <v>0</v>
      </c>
      <c r="N9" s="20">
        <v>0</v>
      </c>
      <c r="O9" s="45">
        <v>0</v>
      </c>
      <c r="P9" s="290">
        <v>11.1</v>
      </c>
      <c r="Q9" s="20">
        <v>65.400000000000006</v>
      </c>
      <c r="R9" s="20">
        <v>19.5</v>
      </c>
      <c r="S9" s="20">
        <v>0.84</v>
      </c>
      <c r="T9" s="20">
        <v>27.9</v>
      </c>
      <c r="U9" s="20">
        <v>1E-3</v>
      </c>
      <c r="V9" s="20">
        <v>2E-3</v>
      </c>
      <c r="W9" s="45">
        <v>0</v>
      </c>
    </row>
    <row r="10" spans="1:23" s="33" customFormat="1" ht="26.4" customHeight="1" x14ac:dyDescent="0.3">
      <c r="A10" s="151"/>
      <c r="B10" s="143">
        <v>120</v>
      </c>
      <c r="C10" s="139" t="s">
        <v>45</v>
      </c>
      <c r="D10" s="212" t="s">
        <v>11</v>
      </c>
      <c r="E10" s="143">
        <v>30</v>
      </c>
      <c r="F10" s="487"/>
      <c r="G10" s="250">
        <v>1.71</v>
      </c>
      <c r="H10" s="15">
        <v>0.33</v>
      </c>
      <c r="I10" s="40">
        <v>11.16</v>
      </c>
      <c r="J10" s="206">
        <v>54.39</v>
      </c>
      <c r="K10" s="17">
        <v>0.02</v>
      </c>
      <c r="L10" s="17">
        <v>0.03</v>
      </c>
      <c r="M10" s="15">
        <v>0.1</v>
      </c>
      <c r="N10" s="15">
        <v>0</v>
      </c>
      <c r="O10" s="18">
        <v>0</v>
      </c>
      <c r="P10" s="250">
        <v>8.5</v>
      </c>
      <c r="Q10" s="15">
        <v>30</v>
      </c>
      <c r="R10" s="15">
        <v>10.25</v>
      </c>
      <c r="S10" s="15">
        <v>0.56999999999999995</v>
      </c>
      <c r="T10" s="15">
        <v>91.87</v>
      </c>
      <c r="U10" s="15">
        <v>2.5000000000000001E-3</v>
      </c>
      <c r="V10" s="15">
        <v>2.5000000000000001E-3</v>
      </c>
      <c r="W10" s="40">
        <v>0.02</v>
      </c>
    </row>
    <row r="11" spans="1:23" s="33" customFormat="1" ht="26.4" customHeight="1" x14ac:dyDescent="0.3">
      <c r="A11" s="151"/>
      <c r="B11" s="143" t="s">
        <v>131</v>
      </c>
      <c r="C11" s="211" t="s">
        <v>15</v>
      </c>
      <c r="D11" s="213" t="s">
        <v>132</v>
      </c>
      <c r="E11" s="143">
        <v>250</v>
      </c>
      <c r="F11" s="487"/>
      <c r="G11" s="290">
        <v>1.5</v>
      </c>
      <c r="H11" s="20">
        <v>0</v>
      </c>
      <c r="I11" s="45">
        <v>31.25</v>
      </c>
      <c r="J11" s="465">
        <v>131</v>
      </c>
      <c r="K11" s="290"/>
      <c r="L11" s="19"/>
      <c r="M11" s="20"/>
      <c r="N11" s="20"/>
      <c r="O11" s="45"/>
      <c r="P11" s="290"/>
      <c r="Q11" s="20"/>
      <c r="R11" s="20"/>
      <c r="S11" s="20"/>
      <c r="T11" s="20"/>
      <c r="U11" s="20"/>
      <c r="V11" s="20"/>
      <c r="W11" s="45"/>
    </row>
    <row r="12" spans="1:23" s="33" customFormat="1" ht="26.4" customHeight="1" x14ac:dyDescent="0.3">
      <c r="A12" s="151"/>
      <c r="B12" s="143"/>
      <c r="C12" s="139"/>
      <c r="D12" s="184" t="s">
        <v>18</v>
      </c>
      <c r="E12" s="282">
        <v>765</v>
      </c>
      <c r="F12" s="487"/>
      <c r="G12" s="290">
        <f>G6+G7+G8+G9+G10+G11</f>
        <v>17.78</v>
      </c>
      <c r="H12" s="20">
        <f t="shared" ref="H12:W12" si="0">H6+H7+H8+H9+H10+H11</f>
        <v>17.579999999999998</v>
      </c>
      <c r="I12" s="45">
        <f t="shared" si="0"/>
        <v>116.57</v>
      </c>
      <c r="J12" s="465">
        <f t="shared" si="0"/>
        <v>703.69999999999993</v>
      </c>
      <c r="K12" s="290">
        <f t="shared" si="0"/>
        <v>0.34000000000000008</v>
      </c>
      <c r="L12" s="20">
        <f t="shared" si="0"/>
        <v>0.28500000000000003</v>
      </c>
      <c r="M12" s="20">
        <f t="shared" si="0"/>
        <v>0.67999999999999994</v>
      </c>
      <c r="N12" s="20">
        <f t="shared" si="0"/>
        <v>13.53</v>
      </c>
      <c r="O12" s="21">
        <f t="shared" si="0"/>
        <v>0.12</v>
      </c>
      <c r="P12" s="290">
        <f t="shared" si="0"/>
        <v>146.32</v>
      </c>
      <c r="Q12" s="20">
        <f t="shared" si="0"/>
        <v>351.3</v>
      </c>
      <c r="R12" s="20">
        <f t="shared" si="0"/>
        <v>108.19</v>
      </c>
      <c r="S12" s="20">
        <f t="shared" si="0"/>
        <v>4.72</v>
      </c>
      <c r="T12" s="20">
        <f t="shared" si="0"/>
        <v>440.18</v>
      </c>
      <c r="U12" s="20">
        <f t="shared" si="0"/>
        <v>2.1999999999999999E-2</v>
      </c>
      <c r="V12" s="20">
        <f t="shared" si="0"/>
        <v>8.8000000000000005E-3</v>
      </c>
      <c r="W12" s="45">
        <f t="shared" si="0"/>
        <v>7.1999999999999995E-2</v>
      </c>
    </row>
    <row r="13" spans="1:23" s="33" customFormat="1" ht="26.4" customHeight="1" thickBot="1" x14ac:dyDescent="0.35">
      <c r="A13" s="152"/>
      <c r="B13" s="146"/>
      <c r="C13" s="263"/>
      <c r="D13" s="185" t="s">
        <v>19</v>
      </c>
      <c r="E13" s="405"/>
      <c r="F13" s="214"/>
      <c r="G13" s="210"/>
      <c r="H13" s="50"/>
      <c r="I13" s="123"/>
      <c r="J13" s="523">
        <f>J12/23.5</f>
        <v>29.944680851063826</v>
      </c>
      <c r="K13" s="210"/>
      <c r="L13" s="161"/>
      <c r="M13" s="50"/>
      <c r="N13" s="50"/>
      <c r="O13" s="135"/>
      <c r="P13" s="210"/>
      <c r="Q13" s="50"/>
      <c r="R13" s="50"/>
      <c r="S13" s="50"/>
      <c r="T13" s="50"/>
      <c r="U13" s="50"/>
      <c r="V13" s="50"/>
      <c r="W13" s="123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zoomScale="70" zoomScaleNormal="70" workbookViewId="0">
      <selection activeCell="F35" sqref="F35"/>
    </sheetView>
  </sheetViews>
  <sheetFormatPr defaultRowHeight="14.4" x14ac:dyDescent="0.3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 x14ac:dyDescent="0.4">
      <c r="A2" s="6" t="s">
        <v>1</v>
      </c>
      <c r="B2" s="239"/>
      <c r="C2" s="7"/>
      <c r="D2" s="6" t="s">
        <v>3</v>
      </c>
      <c r="E2" s="6"/>
      <c r="F2" s="8" t="s">
        <v>2</v>
      </c>
      <c r="G2" s="124">
        <v>17</v>
      </c>
      <c r="H2" s="6"/>
      <c r="K2" s="8"/>
      <c r="L2" s="7"/>
      <c r="M2" s="1"/>
      <c r="N2" s="2"/>
    </row>
    <row r="3" spans="1:24" ht="15" thickBot="1" x14ac:dyDescent="0.35">
      <c r="A3" s="1"/>
      <c r="B3" s="240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149"/>
      <c r="B4" s="562"/>
      <c r="C4" s="108" t="s">
        <v>37</v>
      </c>
      <c r="D4" s="137"/>
      <c r="E4" s="180"/>
      <c r="F4" s="114"/>
      <c r="G4" s="114"/>
      <c r="H4" s="340" t="s">
        <v>20</v>
      </c>
      <c r="I4" s="340"/>
      <c r="J4" s="340"/>
      <c r="K4" s="304" t="s">
        <v>21</v>
      </c>
      <c r="L4" s="744" t="s">
        <v>22</v>
      </c>
      <c r="M4" s="745"/>
      <c r="N4" s="751"/>
      <c r="O4" s="751"/>
      <c r="P4" s="752"/>
      <c r="Q4" s="744" t="s">
        <v>23</v>
      </c>
      <c r="R4" s="745"/>
      <c r="S4" s="745"/>
      <c r="T4" s="745"/>
      <c r="U4" s="745"/>
      <c r="V4" s="745"/>
      <c r="W4" s="745"/>
      <c r="X4" s="746"/>
    </row>
    <row r="5" spans="1:24" s="16" customFormat="1" ht="28.5" customHeight="1" thickBot="1" x14ac:dyDescent="0.35">
      <c r="A5" s="150" t="s">
        <v>0</v>
      </c>
      <c r="B5" s="563"/>
      <c r="C5" s="109" t="s">
        <v>38</v>
      </c>
      <c r="D5" s="138" t="s">
        <v>39</v>
      </c>
      <c r="E5" s="554" t="s">
        <v>36</v>
      </c>
      <c r="F5" s="115" t="s">
        <v>24</v>
      </c>
      <c r="G5" s="115" t="s">
        <v>35</v>
      </c>
      <c r="H5" s="395" t="s">
        <v>25</v>
      </c>
      <c r="I5" s="391" t="s">
        <v>26</v>
      </c>
      <c r="J5" s="710" t="s">
        <v>27</v>
      </c>
      <c r="K5" s="711" t="s">
        <v>28</v>
      </c>
      <c r="L5" s="395" t="s">
        <v>29</v>
      </c>
      <c r="M5" s="395" t="s">
        <v>96</v>
      </c>
      <c r="N5" s="391" t="s">
        <v>30</v>
      </c>
      <c r="O5" s="638" t="s">
        <v>97</v>
      </c>
      <c r="P5" s="639" t="s">
        <v>98</v>
      </c>
      <c r="Q5" s="708" t="s">
        <v>31</v>
      </c>
      <c r="R5" s="391" t="s">
        <v>32</v>
      </c>
      <c r="S5" s="391" t="s">
        <v>33</v>
      </c>
      <c r="T5" s="639" t="s">
        <v>34</v>
      </c>
      <c r="U5" s="395" t="s">
        <v>99</v>
      </c>
      <c r="V5" s="395" t="s">
        <v>100</v>
      </c>
      <c r="W5" s="395" t="s">
        <v>101</v>
      </c>
      <c r="X5" s="543" t="s">
        <v>102</v>
      </c>
    </row>
    <row r="6" spans="1:24" s="16" customFormat="1" ht="26.4" customHeight="1" x14ac:dyDescent="0.3">
      <c r="A6" s="116" t="s">
        <v>6</v>
      </c>
      <c r="B6" s="142"/>
      <c r="C6" s="136">
        <v>1</v>
      </c>
      <c r="D6" s="418" t="s">
        <v>17</v>
      </c>
      <c r="E6" s="288" t="s">
        <v>10</v>
      </c>
      <c r="F6" s="154">
        <v>15</v>
      </c>
      <c r="G6" s="566"/>
      <c r="H6" s="279">
        <v>3.66</v>
      </c>
      <c r="I6" s="37">
        <v>3.54</v>
      </c>
      <c r="J6" s="38">
        <v>0</v>
      </c>
      <c r="K6" s="269">
        <v>46.5</v>
      </c>
      <c r="L6" s="279">
        <v>0</v>
      </c>
      <c r="M6" s="37">
        <v>4.4999999999999998E-2</v>
      </c>
      <c r="N6" s="37">
        <v>0.24</v>
      </c>
      <c r="O6" s="37">
        <v>43.2</v>
      </c>
      <c r="P6" s="41">
        <v>0.14000000000000001</v>
      </c>
      <c r="Q6" s="279">
        <v>150</v>
      </c>
      <c r="R6" s="37">
        <v>81.599999999999994</v>
      </c>
      <c r="S6" s="37">
        <v>7.05</v>
      </c>
      <c r="T6" s="37">
        <v>0.09</v>
      </c>
      <c r="U6" s="37">
        <v>13.2</v>
      </c>
      <c r="V6" s="37">
        <v>0</v>
      </c>
      <c r="W6" s="37">
        <v>0</v>
      </c>
      <c r="X6" s="38">
        <v>0</v>
      </c>
    </row>
    <row r="7" spans="1:24" s="33" customFormat="1" ht="26.4" customHeight="1" x14ac:dyDescent="0.3">
      <c r="A7" s="151"/>
      <c r="B7" s="167" t="s">
        <v>63</v>
      </c>
      <c r="C7" s="173">
        <v>90</v>
      </c>
      <c r="D7" s="520" t="s">
        <v>8</v>
      </c>
      <c r="E7" s="402" t="s">
        <v>109</v>
      </c>
      <c r="F7" s="555">
        <v>90</v>
      </c>
      <c r="G7" s="520"/>
      <c r="H7" s="334">
        <v>15.2</v>
      </c>
      <c r="I7" s="61">
        <v>14.04</v>
      </c>
      <c r="J7" s="62">
        <v>8.9</v>
      </c>
      <c r="K7" s="496">
        <v>222.75</v>
      </c>
      <c r="L7" s="334">
        <v>0.36</v>
      </c>
      <c r="M7" s="61">
        <v>0.15</v>
      </c>
      <c r="N7" s="61">
        <v>0.09</v>
      </c>
      <c r="O7" s="61">
        <v>25.35</v>
      </c>
      <c r="P7" s="121">
        <v>0.16</v>
      </c>
      <c r="Q7" s="334">
        <v>54.18</v>
      </c>
      <c r="R7" s="61">
        <v>117.54</v>
      </c>
      <c r="S7" s="61">
        <v>24.85</v>
      </c>
      <c r="T7" s="61">
        <v>1.6</v>
      </c>
      <c r="U7" s="61">
        <v>268.38</v>
      </c>
      <c r="V7" s="61">
        <v>0</v>
      </c>
      <c r="W7" s="61">
        <v>0</v>
      </c>
      <c r="X7" s="62">
        <v>0.09</v>
      </c>
    </row>
    <row r="8" spans="1:24" s="33" customFormat="1" ht="26.4" customHeight="1" x14ac:dyDescent="0.3">
      <c r="A8" s="151"/>
      <c r="B8" s="169" t="s">
        <v>110</v>
      </c>
      <c r="C8" s="174">
        <v>126</v>
      </c>
      <c r="D8" s="521" t="s">
        <v>8</v>
      </c>
      <c r="E8" s="324" t="s">
        <v>126</v>
      </c>
      <c r="F8" s="174">
        <v>90</v>
      </c>
      <c r="G8" s="521"/>
      <c r="H8" s="252">
        <v>16.649999999999999</v>
      </c>
      <c r="I8" s="67">
        <v>8.01</v>
      </c>
      <c r="J8" s="119">
        <v>4.8600000000000003</v>
      </c>
      <c r="K8" s="435">
        <v>168.75</v>
      </c>
      <c r="L8" s="252">
        <v>0.05</v>
      </c>
      <c r="M8" s="67">
        <v>0.12</v>
      </c>
      <c r="N8" s="67">
        <v>0.55000000000000004</v>
      </c>
      <c r="O8" s="67">
        <v>0</v>
      </c>
      <c r="P8" s="545">
        <v>0</v>
      </c>
      <c r="Q8" s="252">
        <v>11.79</v>
      </c>
      <c r="R8" s="67">
        <v>210.82</v>
      </c>
      <c r="S8" s="67">
        <v>22.04</v>
      </c>
      <c r="T8" s="67">
        <v>2.4700000000000002</v>
      </c>
      <c r="U8" s="67">
        <v>302.31</v>
      </c>
      <c r="V8" s="67">
        <v>0</v>
      </c>
      <c r="W8" s="67">
        <v>0</v>
      </c>
      <c r="X8" s="119">
        <v>0.05</v>
      </c>
    </row>
    <row r="9" spans="1:24" s="33" customFormat="1" ht="26.4" customHeight="1" x14ac:dyDescent="0.3">
      <c r="A9" s="151"/>
      <c r="B9" s="168"/>
      <c r="C9" s="144">
        <v>53</v>
      </c>
      <c r="D9" s="274" t="s">
        <v>57</v>
      </c>
      <c r="E9" s="349" t="s">
        <v>54</v>
      </c>
      <c r="F9" s="110">
        <v>150</v>
      </c>
      <c r="G9" s="144"/>
      <c r="H9" s="90">
        <v>3.3</v>
      </c>
      <c r="I9" s="13">
        <v>4.95</v>
      </c>
      <c r="J9" s="23">
        <v>32.25</v>
      </c>
      <c r="K9" s="145">
        <v>186.45</v>
      </c>
      <c r="L9" s="90">
        <v>0.03</v>
      </c>
      <c r="M9" s="90">
        <v>0.03</v>
      </c>
      <c r="N9" s="13">
        <v>0</v>
      </c>
      <c r="O9" s="13">
        <v>18.899999999999999</v>
      </c>
      <c r="P9" s="23">
        <v>0.08</v>
      </c>
      <c r="Q9" s="251">
        <v>4.95</v>
      </c>
      <c r="R9" s="13">
        <v>79.83</v>
      </c>
      <c r="S9" s="30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2">
        <v>2.7E-2</v>
      </c>
    </row>
    <row r="10" spans="1:24" s="33" customFormat="1" ht="36" customHeight="1" x14ac:dyDescent="0.3">
      <c r="A10" s="151"/>
      <c r="B10" s="142"/>
      <c r="C10" s="143">
        <v>95</v>
      </c>
      <c r="D10" s="155" t="s">
        <v>15</v>
      </c>
      <c r="E10" s="254" t="s">
        <v>121</v>
      </c>
      <c r="F10" s="186">
        <v>200</v>
      </c>
      <c r="G10" s="155"/>
      <c r="H10" s="250">
        <v>0</v>
      </c>
      <c r="I10" s="15">
        <v>0</v>
      </c>
      <c r="J10" s="18">
        <v>20</v>
      </c>
      <c r="K10" s="200">
        <v>80.400000000000006</v>
      </c>
      <c r="L10" s="17">
        <v>0.1</v>
      </c>
      <c r="M10" s="17">
        <v>0.1</v>
      </c>
      <c r="N10" s="15">
        <v>3</v>
      </c>
      <c r="O10" s="15">
        <v>79.2</v>
      </c>
      <c r="P10" s="18">
        <v>0.96</v>
      </c>
      <c r="Q10" s="250">
        <v>0</v>
      </c>
      <c r="R10" s="15">
        <v>0</v>
      </c>
      <c r="S10" s="29">
        <v>0</v>
      </c>
      <c r="T10" s="15">
        <v>0</v>
      </c>
      <c r="U10" s="15">
        <v>0</v>
      </c>
      <c r="V10" s="15">
        <v>0</v>
      </c>
      <c r="W10" s="15">
        <v>0</v>
      </c>
      <c r="X10" s="42">
        <v>0</v>
      </c>
    </row>
    <row r="11" spans="1:24" s="33" customFormat="1" ht="26.4" customHeight="1" x14ac:dyDescent="0.3">
      <c r="A11" s="151"/>
      <c r="B11" s="143"/>
      <c r="C11" s="112">
        <v>119</v>
      </c>
      <c r="D11" s="418" t="s">
        <v>12</v>
      </c>
      <c r="E11" s="155" t="s">
        <v>51</v>
      </c>
      <c r="F11" s="154">
        <v>25</v>
      </c>
      <c r="G11" s="567"/>
      <c r="H11" s="250">
        <v>1.7749999999999999</v>
      </c>
      <c r="I11" s="15">
        <v>0.17499999999999999</v>
      </c>
      <c r="J11" s="40">
        <v>11.05</v>
      </c>
      <c r="K11" s="269">
        <v>60</v>
      </c>
      <c r="L11" s="290">
        <v>2.5000000000000001E-2</v>
      </c>
      <c r="M11" s="20">
        <v>8.0000000000000002E-3</v>
      </c>
      <c r="N11" s="20">
        <v>0</v>
      </c>
      <c r="O11" s="20">
        <v>0</v>
      </c>
      <c r="P11" s="21">
        <v>0</v>
      </c>
      <c r="Q11" s="290">
        <v>9.25</v>
      </c>
      <c r="R11" s="20">
        <v>54.5</v>
      </c>
      <c r="S11" s="20">
        <v>16.25</v>
      </c>
      <c r="T11" s="20">
        <v>0.7</v>
      </c>
      <c r="U11" s="20">
        <v>23.25</v>
      </c>
      <c r="V11" s="20">
        <v>8.0000000000000004E-4</v>
      </c>
      <c r="W11" s="20">
        <v>2E-3</v>
      </c>
      <c r="X11" s="45">
        <v>0</v>
      </c>
    </row>
    <row r="12" spans="1:24" s="33" customFormat="1" ht="26.4" customHeight="1" x14ac:dyDescent="0.3">
      <c r="A12" s="151"/>
      <c r="B12" s="143"/>
      <c r="C12" s="136">
        <v>120</v>
      </c>
      <c r="D12" s="418" t="s">
        <v>13</v>
      </c>
      <c r="E12" s="155" t="s">
        <v>45</v>
      </c>
      <c r="F12" s="154">
        <v>20</v>
      </c>
      <c r="G12" s="567"/>
      <c r="H12" s="250">
        <v>1.1399999999999999</v>
      </c>
      <c r="I12" s="15">
        <v>0.22</v>
      </c>
      <c r="J12" s="40">
        <v>7.44</v>
      </c>
      <c r="K12" s="269">
        <v>36.26</v>
      </c>
      <c r="L12" s="290">
        <v>0.02</v>
      </c>
      <c r="M12" s="20">
        <v>2.4E-2</v>
      </c>
      <c r="N12" s="20">
        <v>0.08</v>
      </c>
      <c r="O12" s="20">
        <v>0</v>
      </c>
      <c r="P12" s="21">
        <v>0</v>
      </c>
      <c r="Q12" s="290">
        <v>6.8</v>
      </c>
      <c r="R12" s="20">
        <v>24</v>
      </c>
      <c r="S12" s="20">
        <v>8.1999999999999993</v>
      </c>
      <c r="T12" s="20">
        <v>0.46</v>
      </c>
      <c r="U12" s="20">
        <v>73.5</v>
      </c>
      <c r="V12" s="20">
        <v>2E-3</v>
      </c>
      <c r="W12" s="20">
        <v>2E-3</v>
      </c>
      <c r="X12" s="45">
        <v>1.2E-2</v>
      </c>
    </row>
    <row r="13" spans="1:24" s="33" customFormat="1" ht="26.4" customHeight="1" x14ac:dyDescent="0.3">
      <c r="A13" s="151"/>
      <c r="B13" s="187" t="s">
        <v>63</v>
      </c>
      <c r="C13" s="173"/>
      <c r="D13" s="520"/>
      <c r="E13" s="471" t="s">
        <v>18</v>
      </c>
      <c r="F13" s="555">
        <f>F6+F7+F9+F10+F11+F12</f>
        <v>500</v>
      </c>
      <c r="G13" s="173"/>
      <c r="H13" s="207">
        <f t="shared" ref="H13:X13" si="0">H6+H7+H9+H10+H11+H12</f>
        <v>25.074999999999999</v>
      </c>
      <c r="I13" s="22">
        <f t="shared" si="0"/>
        <v>22.924999999999997</v>
      </c>
      <c r="J13" s="63">
        <f t="shared" si="0"/>
        <v>79.64</v>
      </c>
      <c r="K13" s="173">
        <f t="shared" si="0"/>
        <v>632.36</v>
      </c>
      <c r="L13" s="207">
        <f t="shared" si="0"/>
        <v>0.53500000000000003</v>
      </c>
      <c r="M13" s="22">
        <f t="shared" si="0"/>
        <v>0.35700000000000004</v>
      </c>
      <c r="N13" s="22">
        <f t="shared" si="0"/>
        <v>3.41</v>
      </c>
      <c r="O13" s="22">
        <f t="shared" si="0"/>
        <v>166.65000000000003</v>
      </c>
      <c r="P13" s="120">
        <f t="shared" si="0"/>
        <v>1.34</v>
      </c>
      <c r="Q13" s="207">
        <f t="shared" si="0"/>
        <v>225.18</v>
      </c>
      <c r="R13" s="22">
        <f t="shared" si="0"/>
        <v>357.46999999999997</v>
      </c>
      <c r="S13" s="22">
        <f t="shared" si="0"/>
        <v>82.87</v>
      </c>
      <c r="T13" s="22">
        <f t="shared" si="0"/>
        <v>3.38</v>
      </c>
      <c r="U13" s="22">
        <f t="shared" si="0"/>
        <v>378.84999999999997</v>
      </c>
      <c r="V13" s="22">
        <f t="shared" si="0"/>
        <v>2.8E-3</v>
      </c>
      <c r="W13" s="22">
        <f t="shared" si="0"/>
        <v>1.2E-2</v>
      </c>
      <c r="X13" s="63">
        <f t="shared" si="0"/>
        <v>0.129</v>
      </c>
    </row>
    <row r="14" spans="1:24" s="33" customFormat="1" ht="26.4" customHeight="1" x14ac:dyDescent="0.3">
      <c r="A14" s="151"/>
      <c r="B14" s="169" t="s">
        <v>110</v>
      </c>
      <c r="C14" s="174"/>
      <c r="D14" s="559"/>
      <c r="E14" s="475" t="s">
        <v>18</v>
      </c>
      <c r="F14" s="553">
        <f>F6+F8+F9+F10+F11+F12</f>
        <v>500</v>
      </c>
      <c r="G14" s="506"/>
      <c r="H14" s="503">
        <f t="shared" ref="H14:X14" si="1">H6+H8+H9+H10+H11+H12</f>
        <v>26.524999999999999</v>
      </c>
      <c r="I14" s="500">
        <f t="shared" si="1"/>
        <v>16.895</v>
      </c>
      <c r="J14" s="504">
        <f t="shared" si="1"/>
        <v>75.599999999999994</v>
      </c>
      <c r="K14" s="506">
        <f t="shared" si="1"/>
        <v>578.36</v>
      </c>
      <c r="L14" s="503">
        <f t="shared" si="1"/>
        <v>0.22499999999999998</v>
      </c>
      <c r="M14" s="500">
        <f t="shared" si="1"/>
        <v>0.32700000000000001</v>
      </c>
      <c r="N14" s="500">
        <f t="shared" si="1"/>
        <v>3.87</v>
      </c>
      <c r="O14" s="500">
        <f t="shared" si="1"/>
        <v>141.30000000000001</v>
      </c>
      <c r="P14" s="507">
        <f t="shared" si="1"/>
        <v>1.18</v>
      </c>
      <c r="Q14" s="503">
        <f t="shared" si="1"/>
        <v>182.79</v>
      </c>
      <c r="R14" s="500">
        <f t="shared" si="1"/>
        <v>450.74999999999994</v>
      </c>
      <c r="S14" s="500">
        <f t="shared" si="1"/>
        <v>80.06</v>
      </c>
      <c r="T14" s="500">
        <f t="shared" si="1"/>
        <v>4.25</v>
      </c>
      <c r="U14" s="500">
        <f t="shared" si="1"/>
        <v>412.78</v>
      </c>
      <c r="V14" s="500">
        <f t="shared" si="1"/>
        <v>2.8E-3</v>
      </c>
      <c r="W14" s="500">
        <f t="shared" si="1"/>
        <v>1.2E-2</v>
      </c>
      <c r="X14" s="504">
        <f t="shared" si="1"/>
        <v>8.8999999999999996E-2</v>
      </c>
    </row>
    <row r="15" spans="1:24" s="33" customFormat="1" ht="26.4" customHeight="1" x14ac:dyDescent="0.3">
      <c r="A15" s="151"/>
      <c r="B15" s="167" t="s">
        <v>63</v>
      </c>
      <c r="C15" s="556"/>
      <c r="D15" s="557"/>
      <c r="E15" s="471" t="s">
        <v>19</v>
      </c>
      <c r="F15" s="558"/>
      <c r="G15" s="568"/>
      <c r="H15" s="207"/>
      <c r="I15" s="22"/>
      <c r="J15" s="63"/>
      <c r="K15" s="565">
        <f>K13/23.5</f>
        <v>26.908936170212765</v>
      </c>
      <c r="L15" s="207"/>
      <c r="M15" s="22"/>
      <c r="N15" s="22"/>
      <c r="O15" s="22"/>
      <c r="P15" s="120"/>
      <c r="Q15" s="207"/>
      <c r="R15" s="22"/>
      <c r="S15" s="22"/>
      <c r="T15" s="22"/>
      <c r="U15" s="22"/>
      <c r="V15" s="22"/>
      <c r="W15" s="22"/>
      <c r="X15" s="63"/>
    </row>
    <row r="16" spans="1:24" s="33" customFormat="1" ht="26.4" customHeight="1" thickBot="1" x14ac:dyDescent="0.35">
      <c r="A16" s="152"/>
      <c r="B16" s="564" t="s">
        <v>110</v>
      </c>
      <c r="C16" s="175"/>
      <c r="D16" s="560"/>
      <c r="E16" s="477" t="s">
        <v>19</v>
      </c>
      <c r="F16" s="561"/>
      <c r="G16" s="569"/>
      <c r="H16" s="336"/>
      <c r="I16" s="171"/>
      <c r="J16" s="172"/>
      <c r="K16" s="438">
        <f>K14/23.5</f>
        <v>24.611063829787234</v>
      </c>
      <c r="L16" s="336"/>
      <c r="M16" s="171"/>
      <c r="N16" s="171"/>
      <c r="O16" s="171"/>
      <c r="P16" s="195"/>
      <c r="Q16" s="336"/>
      <c r="R16" s="171"/>
      <c r="S16" s="171"/>
      <c r="T16" s="171"/>
      <c r="U16" s="171"/>
      <c r="V16" s="171"/>
      <c r="W16" s="171"/>
      <c r="X16" s="172"/>
    </row>
    <row r="17" spans="4:10" x14ac:dyDescent="0.3">
      <c r="D17" s="11"/>
      <c r="E17" s="11"/>
      <c r="F17" s="11"/>
      <c r="G17" s="11"/>
      <c r="H17" s="11"/>
      <c r="I17" s="11"/>
      <c r="J17" s="11"/>
    </row>
    <row r="18" spans="4:10" x14ac:dyDescent="0.3">
      <c r="D18" s="11"/>
      <c r="E18" s="11"/>
      <c r="F18" s="11"/>
      <c r="G18" s="11"/>
      <c r="H18" s="11"/>
      <c r="I18" s="11"/>
      <c r="J18" s="11"/>
    </row>
    <row r="19" spans="4:10" x14ac:dyDescent="0.3">
      <c r="D19" s="11"/>
      <c r="E19" s="11"/>
      <c r="F19" s="11"/>
      <c r="G19" s="11"/>
      <c r="H19" s="11"/>
      <c r="I19" s="11"/>
      <c r="J19" s="11"/>
    </row>
    <row r="20" spans="4:10" x14ac:dyDescent="0.3">
      <c r="D20" s="11"/>
      <c r="E20" s="11"/>
      <c r="F20" s="11"/>
      <c r="G20" s="11"/>
      <c r="H20" s="11"/>
      <c r="I20" s="11"/>
      <c r="J20" s="11"/>
    </row>
    <row r="21" spans="4:10" x14ac:dyDescent="0.3">
      <c r="D21" s="11"/>
      <c r="E21" s="11"/>
      <c r="F21" s="11"/>
      <c r="G21" s="11"/>
      <c r="H21" s="11"/>
      <c r="I21" s="11"/>
      <c r="J21" s="11"/>
    </row>
    <row r="22" spans="4:10" x14ac:dyDescent="0.3">
      <c r="D22" s="11"/>
      <c r="E22" s="11"/>
      <c r="F22" s="11"/>
      <c r="G22" s="11"/>
      <c r="H22" s="11"/>
      <c r="I22" s="11"/>
      <c r="J22" s="11"/>
    </row>
    <row r="23" spans="4:10" x14ac:dyDescent="0.3">
      <c r="D23" s="11"/>
      <c r="E23" s="11"/>
      <c r="F23" s="11"/>
      <c r="G23" s="11"/>
      <c r="H23" s="11"/>
      <c r="I23" s="11"/>
      <c r="J2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5"/>
  <sheetViews>
    <sheetView topLeftCell="A10" zoomScale="60" zoomScaleNormal="60" workbookViewId="0">
      <selection activeCell="L27" sqref="L27"/>
    </sheetView>
  </sheetViews>
  <sheetFormatPr defaultRowHeight="14.4" x14ac:dyDescent="0.3"/>
  <cols>
    <col min="1" max="1" width="19.6640625" customWidth="1"/>
    <col min="2" max="2" width="16.109375" style="5" customWidth="1"/>
    <col min="3" max="3" width="22.3320312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" bestFit="1" customWidth="1"/>
    <col min="10" max="10" width="20.6640625" customWidth="1"/>
    <col min="11" max="11" width="11.33203125" customWidth="1"/>
    <col min="21" max="22" width="11.109375" bestFit="1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124">
        <v>18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149"/>
      <c r="B4" s="114" t="s">
        <v>37</v>
      </c>
      <c r="C4" s="137"/>
      <c r="D4" s="165"/>
      <c r="E4" s="108"/>
      <c r="F4" s="415"/>
      <c r="G4" s="304" t="s">
        <v>20</v>
      </c>
      <c r="H4" s="340"/>
      <c r="I4" s="267"/>
      <c r="J4" s="340" t="s">
        <v>21</v>
      </c>
      <c r="K4" s="744" t="s">
        <v>22</v>
      </c>
      <c r="L4" s="745"/>
      <c r="M4" s="751"/>
      <c r="N4" s="751"/>
      <c r="O4" s="752"/>
      <c r="P4" s="744" t="s">
        <v>23</v>
      </c>
      <c r="Q4" s="745"/>
      <c r="R4" s="745"/>
      <c r="S4" s="745"/>
      <c r="T4" s="745"/>
      <c r="U4" s="745"/>
      <c r="V4" s="745"/>
      <c r="W4" s="746"/>
    </row>
    <row r="5" spans="1:23" s="16" customFormat="1" ht="47.4" thickBot="1" x14ac:dyDescent="0.35">
      <c r="A5" s="150" t="s">
        <v>0</v>
      </c>
      <c r="B5" s="543" t="s">
        <v>38</v>
      </c>
      <c r="C5" s="97" t="s">
        <v>39</v>
      </c>
      <c r="D5" s="115" t="s">
        <v>36</v>
      </c>
      <c r="E5" s="109" t="s">
        <v>24</v>
      </c>
      <c r="F5" s="115" t="s">
        <v>35</v>
      </c>
      <c r="G5" s="395" t="s">
        <v>25</v>
      </c>
      <c r="H5" s="391" t="s">
        <v>26</v>
      </c>
      <c r="I5" s="639" t="s">
        <v>27</v>
      </c>
      <c r="J5" s="709" t="s">
        <v>28</v>
      </c>
      <c r="K5" s="395" t="s">
        <v>29</v>
      </c>
      <c r="L5" s="395" t="s">
        <v>96</v>
      </c>
      <c r="M5" s="395" t="s">
        <v>30</v>
      </c>
      <c r="N5" s="542" t="s">
        <v>97</v>
      </c>
      <c r="O5" s="395" t="s">
        <v>98</v>
      </c>
      <c r="P5" s="395" t="s">
        <v>31</v>
      </c>
      <c r="Q5" s="395" t="s">
        <v>32</v>
      </c>
      <c r="R5" s="395" t="s">
        <v>33</v>
      </c>
      <c r="S5" s="395" t="s">
        <v>34</v>
      </c>
      <c r="T5" s="395" t="s">
        <v>99</v>
      </c>
      <c r="U5" s="395" t="s">
        <v>100</v>
      </c>
      <c r="V5" s="395" t="s">
        <v>101</v>
      </c>
      <c r="W5" s="543" t="s">
        <v>102</v>
      </c>
    </row>
    <row r="6" spans="1:23" s="16" customFormat="1" ht="37.5" customHeight="1" thickBot="1" x14ac:dyDescent="0.35">
      <c r="A6" s="153" t="s">
        <v>6</v>
      </c>
      <c r="B6" s="147" t="s">
        <v>88</v>
      </c>
      <c r="C6" s="288" t="s">
        <v>17</v>
      </c>
      <c r="D6" s="398" t="s">
        <v>41</v>
      </c>
      <c r="E6" s="397">
        <v>17</v>
      </c>
      <c r="F6" s="147"/>
      <c r="G6" s="250">
        <v>1.7</v>
      </c>
      <c r="H6" s="15">
        <v>4.42</v>
      </c>
      <c r="I6" s="40">
        <v>0.85</v>
      </c>
      <c r="J6" s="268">
        <v>49.98</v>
      </c>
      <c r="K6" s="576">
        <v>0</v>
      </c>
      <c r="L6" s="577">
        <v>0</v>
      </c>
      <c r="M6" s="578">
        <v>0.1</v>
      </c>
      <c r="N6" s="578">
        <v>0</v>
      </c>
      <c r="O6" s="579">
        <v>0</v>
      </c>
      <c r="P6" s="576">
        <v>25.16</v>
      </c>
      <c r="Q6" s="578">
        <v>18.190000000000001</v>
      </c>
      <c r="R6" s="578">
        <v>3.74</v>
      </c>
      <c r="S6" s="578">
        <v>0.1</v>
      </c>
      <c r="T6" s="578">
        <v>0</v>
      </c>
      <c r="U6" s="578">
        <v>0</v>
      </c>
      <c r="V6" s="578">
        <v>0</v>
      </c>
      <c r="W6" s="580">
        <v>0</v>
      </c>
    </row>
    <row r="7" spans="1:23" s="16" customFormat="1" ht="37.5" customHeight="1" x14ac:dyDescent="0.3">
      <c r="A7" s="116"/>
      <c r="B7" s="147">
        <v>25</v>
      </c>
      <c r="C7" s="259" t="s">
        <v>17</v>
      </c>
      <c r="D7" s="381" t="s">
        <v>47</v>
      </c>
      <c r="E7" s="383">
        <v>150</v>
      </c>
      <c r="F7" s="147"/>
      <c r="G7" s="36">
        <v>0.6</v>
      </c>
      <c r="H7" s="37">
        <v>0.45</v>
      </c>
      <c r="I7" s="41">
        <v>12.3</v>
      </c>
      <c r="J7" s="537">
        <v>54.9</v>
      </c>
      <c r="K7" s="279">
        <v>0.03</v>
      </c>
      <c r="L7" s="37">
        <v>0.05</v>
      </c>
      <c r="M7" s="37">
        <v>7.5</v>
      </c>
      <c r="N7" s="37">
        <v>0</v>
      </c>
      <c r="O7" s="41">
        <v>0</v>
      </c>
      <c r="P7" s="279">
        <v>28.5</v>
      </c>
      <c r="Q7" s="37">
        <v>24</v>
      </c>
      <c r="R7" s="37">
        <v>18</v>
      </c>
      <c r="S7" s="37">
        <v>3.45</v>
      </c>
      <c r="T7" s="37">
        <v>232.5</v>
      </c>
      <c r="U7" s="37">
        <v>2E-3</v>
      </c>
      <c r="V7" s="37">
        <v>2.0000000000000001E-4</v>
      </c>
      <c r="W7" s="49">
        <v>0.02</v>
      </c>
    </row>
    <row r="8" spans="1:23" s="16" customFormat="1" ht="37.5" customHeight="1" x14ac:dyDescent="0.3">
      <c r="A8" s="116"/>
      <c r="B8" s="142">
        <v>145</v>
      </c>
      <c r="C8" s="155" t="s">
        <v>4</v>
      </c>
      <c r="D8" s="399" t="s">
        <v>87</v>
      </c>
      <c r="E8" s="296">
        <v>150</v>
      </c>
      <c r="F8" s="142"/>
      <c r="G8" s="250">
        <v>19.2</v>
      </c>
      <c r="H8" s="15">
        <v>14.7</v>
      </c>
      <c r="I8" s="40">
        <v>32.85</v>
      </c>
      <c r="J8" s="268">
        <v>340.95</v>
      </c>
      <c r="K8" s="250">
        <v>0.73</v>
      </c>
      <c r="L8" s="15">
        <v>0.3</v>
      </c>
      <c r="M8" s="15">
        <v>0.37</v>
      </c>
      <c r="N8" s="15">
        <v>33.75</v>
      </c>
      <c r="O8" s="18">
        <v>0.3</v>
      </c>
      <c r="P8" s="250">
        <v>144.54</v>
      </c>
      <c r="Q8" s="15">
        <v>241.95</v>
      </c>
      <c r="R8" s="15">
        <v>24.97</v>
      </c>
      <c r="S8" s="15">
        <v>0.84</v>
      </c>
      <c r="T8" s="15">
        <v>263.7</v>
      </c>
      <c r="U8" s="15">
        <v>1.2E-2</v>
      </c>
      <c r="V8" s="15">
        <v>3.3000000000000002E-2</v>
      </c>
      <c r="W8" s="40">
        <v>7.6999999999999999E-2</v>
      </c>
    </row>
    <row r="9" spans="1:23" s="16" customFormat="1" ht="52.5" customHeight="1" x14ac:dyDescent="0.3">
      <c r="A9" s="116"/>
      <c r="B9" s="142">
        <v>113</v>
      </c>
      <c r="C9" s="155" t="s">
        <v>5</v>
      </c>
      <c r="D9" s="182" t="s">
        <v>9</v>
      </c>
      <c r="E9" s="142">
        <v>200</v>
      </c>
      <c r="F9" s="265"/>
      <c r="G9" s="250">
        <v>0.2</v>
      </c>
      <c r="H9" s="15">
        <v>0</v>
      </c>
      <c r="I9" s="40">
        <v>11</v>
      </c>
      <c r="J9" s="269">
        <v>45.6</v>
      </c>
      <c r="K9" s="250">
        <v>0</v>
      </c>
      <c r="L9" s="15">
        <v>0</v>
      </c>
      <c r="M9" s="15">
        <v>2.6</v>
      </c>
      <c r="N9" s="15">
        <v>0</v>
      </c>
      <c r="O9" s="18">
        <v>0</v>
      </c>
      <c r="P9" s="250">
        <v>15.64</v>
      </c>
      <c r="Q9" s="15">
        <v>8.8000000000000007</v>
      </c>
      <c r="R9" s="15">
        <v>4.72</v>
      </c>
      <c r="S9" s="15">
        <v>0.8</v>
      </c>
      <c r="T9" s="15">
        <v>15.34</v>
      </c>
      <c r="U9" s="15">
        <v>0</v>
      </c>
      <c r="V9" s="15">
        <v>0</v>
      </c>
      <c r="W9" s="40">
        <v>0</v>
      </c>
    </row>
    <row r="10" spans="1:23" s="16" customFormat="1" ht="37.5" customHeight="1" x14ac:dyDescent="0.3">
      <c r="A10" s="116"/>
      <c r="B10" s="145">
        <v>121</v>
      </c>
      <c r="C10" s="155" t="s">
        <v>12</v>
      </c>
      <c r="D10" s="224" t="s">
        <v>48</v>
      </c>
      <c r="E10" s="355">
        <v>20</v>
      </c>
      <c r="F10" s="142"/>
      <c r="G10" s="250">
        <v>1.44</v>
      </c>
      <c r="H10" s="15">
        <v>0.13</v>
      </c>
      <c r="I10" s="40">
        <v>9.83</v>
      </c>
      <c r="J10" s="268">
        <v>50.44</v>
      </c>
      <c r="K10" s="250">
        <v>0.04</v>
      </c>
      <c r="L10" s="15">
        <v>7.0000000000000001E-3</v>
      </c>
      <c r="M10" s="15">
        <v>0</v>
      </c>
      <c r="N10" s="15">
        <v>0</v>
      </c>
      <c r="O10" s="18">
        <v>0</v>
      </c>
      <c r="P10" s="250">
        <v>7.5</v>
      </c>
      <c r="Q10" s="15">
        <v>24.6</v>
      </c>
      <c r="R10" s="15">
        <v>9.9</v>
      </c>
      <c r="S10" s="15">
        <v>0.45</v>
      </c>
      <c r="T10" s="15">
        <v>18.399999999999999</v>
      </c>
      <c r="U10" s="15">
        <v>0</v>
      </c>
      <c r="V10" s="15">
        <v>0</v>
      </c>
      <c r="W10" s="40">
        <v>0</v>
      </c>
    </row>
    <row r="11" spans="1:23" s="16" customFormat="1" ht="37.5" customHeight="1" x14ac:dyDescent="0.3">
      <c r="A11" s="116"/>
      <c r="B11" s="142">
        <v>120</v>
      </c>
      <c r="C11" s="155" t="s">
        <v>13</v>
      </c>
      <c r="D11" s="156" t="s">
        <v>45</v>
      </c>
      <c r="E11" s="136">
        <v>20</v>
      </c>
      <c r="F11" s="142"/>
      <c r="G11" s="250">
        <v>1.1399999999999999</v>
      </c>
      <c r="H11" s="15">
        <v>0.22</v>
      </c>
      <c r="I11" s="40">
        <v>7.44</v>
      </c>
      <c r="J11" s="269">
        <v>36.26</v>
      </c>
      <c r="K11" s="290">
        <v>0.02</v>
      </c>
      <c r="L11" s="20">
        <v>2.4E-2</v>
      </c>
      <c r="M11" s="20">
        <v>0.08</v>
      </c>
      <c r="N11" s="20">
        <v>0</v>
      </c>
      <c r="O11" s="21">
        <v>0</v>
      </c>
      <c r="P11" s="290">
        <v>6.8</v>
      </c>
      <c r="Q11" s="20">
        <v>24</v>
      </c>
      <c r="R11" s="20">
        <v>8.1999999999999993</v>
      </c>
      <c r="S11" s="20">
        <v>0.46</v>
      </c>
      <c r="T11" s="20">
        <v>73.5</v>
      </c>
      <c r="U11" s="20">
        <v>2E-3</v>
      </c>
      <c r="V11" s="20">
        <v>2E-3</v>
      </c>
      <c r="W11" s="45">
        <v>1.2E-2</v>
      </c>
    </row>
    <row r="12" spans="1:23" s="16" customFormat="1" ht="37.5" customHeight="1" x14ac:dyDescent="0.3">
      <c r="A12" s="116"/>
      <c r="B12" s="142"/>
      <c r="C12" s="155"/>
      <c r="D12" s="332" t="s">
        <v>18</v>
      </c>
      <c r="E12" s="337">
        <f>SUM(E6:E11)</f>
        <v>557</v>
      </c>
      <c r="F12" s="142"/>
      <c r="G12" s="250">
        <f t="shared" ref="G12:I12" si="0">SUM(G6:G11)</f>
        <v>24.28</v>
      </c>
      <c r="H12" s="15">
        <f t="shared" si="0"/>
        <v>19.919999999999998</v>
      </c>
      <c r="I12" s="40">
        <f t="shared" si="0"/>
        <v>74.27</v>
      </c>
      <c r="J12" s="396">
        <f>SUM(J6:J11)</f>
        <v>578.13</v>
      </c>
      <c r="K12" s="250">
        <f t="shared" ref="K12:W12" si="1">SUM(K6:K11)</f>
        <v>0.82000000000000006</v>
      </c>
      <c r="L12" s="15">
        <f t="shared" si="1"/>
        <v>0.38100000000000001</v>
      </c>
      <c r="M12" s="15">
        <f t="shared" si="1"/>
        <v>10.65</v>
      </c>
      <c r="N12" s="15">
        <f t="shared" si="1"/>
        <v>33.75</v>
      </c>
      <c r="O12" s="18">
        <f t="shared" si="1"/>
        <v>0.3</v>
      </c>
      <c r="P12" s="250">
        <f t="shared" si="1"/>
        <v>228.14</v>
      </c>
      <c r="Q12" s="15">
        <f t="shared" si="1"/>
        <v>341.54</v>
      </c>
      <c r="R12" s="15">
        <f t="shared" si="1"/>
        <v>69.53</v>
      </c>
      <c r="S12" s="15">
        <f t="shared" si="1"/>
        <v>6.1000000000000005</v>
      </c>
      <c r="T12" s="15">
        <f t="shared" si="1"/>
        <v>603.43999999999994</v>
      </c>
      <c r="U12" s="15">
        <f t="shared" si="1"/>
        <v>1.6E-2</v>
      </c>
      <c r="V12" s="15">
        <f t="shared" si="1"/>
        <v>3.5200000000000002E-2</v>
      </c>
      <c r="W12" s="40">
        <f t="shared" si="1"/>
        <v>0.109</v>
      </c>
    </row>
    <row r="13" spans="1:23" s="16" customFormat="1" ht="37.5" customHeight="1" thickBot="1" x14ac:dyDescent="0.35">
      <c r="A13" s="353"/>
      <c r="B13" s="380"/>
      <c r="C13" s="350"/>
      <c r="D13" s="382" t="s">
        <v>19</v>
      </c>
      <c r="E13" s="385"/>
      <c r="F13" s="350"/>
      <c r="G13" s="539"/>
      <c r="H13" s="540"/>
      <c r="I13" s="541"/>
      <c r="J13" s="575">
        <f>J12/23.5</f>
        <v>24.601276595744682</v>
      </c>
      <c r="K13" s="390"/>
      <c r="L13" s="85"/>
      <c r="M13" s="85"/>
      <c r="N13" s="85"/>
      <c r="O13" s="387"/>
      <c r="P13" s="390"/>
      <c r="Q13" s="85"/>
      <c r="R13" s="85"/>
      <c r="S13" s="85"/>
      <c r="T13" s="85"/>
      <c r="U13" s="85"/>
      <c r="V13" s="85"/>
      <c r="W13" s="86"/>
    </row>
    <row r="14" spans="1:23" x14ac:dyDescent="0.3">
      <c r="A14" s="2"/>
      <c r="B14" s="4"/>
      <c r="C14" s="2"/>
      <c r="D14" s="2"/>
      <c r="E14" s="2"/>
      <c r="F14" s="9"/>
      <c r="G14" s="10"/>
      <c r="H14" s="9"/>
      <c r="I14" s="2"/>
      <c r="J14" s="12"/>
      <c r="K14" s="2"/>
      <c r="L14" s="2"/>
      <c r="M14" s="2"/>
    </row>
    <row r="15" spans="1:23" ht="18" x14ac:dyDescent="0.3">
      <c r="C15" s="11"/>
      <c r="D15" s="293"/>
      <c r="E15" s="25"/>
      <c r="F15" s="11"/>
      <c r="G15" s="11"/>
      <c r="H15" s="11"/>
      <c r="I15" s="11"/>
    </row>
    <row r="16" spans="1:23" ht="18" x14ac:dyDescent="0.3">
      <c r="C16" s="11"/>
      <c r="D16" s="24"/>
      <c r="E16" s="25"/>
      <c r="F16" s="11"/>
      <c r="G16" s="11"/>
      <c r="H16" s="11"/>
      <c r="I16" s="11"/>
    </row>
    <row r="17" spans="3:9" ht="18" x14ac:dyDescent="0.3">
      <c r="C17" s="11"/>
      <c r="D17" s="24"/>
      <c r="E17" s="25"/>
      <c r="F17" s="11"/>
      <c r="G17" s="11"/>
      <c r="H17" s="11"/>
      <c r="I17" s="11"/>
    </row>
    <row r="18" spans="3:9" ht="18" x14ac:dyDescent="0.3">
      <c r="C18" s="11"/>
      <c r="D18" s="24"/>
      <c r="E18" s="25"/>
      <c r="F18" s="11"/>
      <c r="G18" s="11"/>
      <c r="H18" s="11"/>
      <c r="I18" s="11"/>
    </row>
    <row r="19" spans="3:9" x14ac:dyDescent="0.3">
      <c r="C19" s="11"/>
      <c r="D19" s="11"/>
      <c r="E19" s="11"/>
      <c r="F19" s="11"/>
      <c r="G19" s="11"/>
      <c r="H19" s="11"/>
      <c r="I19" s="11"/>
    </row>
    <row r="20" spans="3:9" x14ac:dyDescent="0.3">
      <c r="C20" s="11"/>
      <c r="D20" s="11"/>
      <c r="E20" s="11"/>
      <c r="F20" s="11"/>
      <c r="G20" s="11"/>
      <c r="H20" s="11"/>
      <c r="I20" s="11"/>
    </row>
    <row r="21" spans="3:9" x14ac:dyDescent="0.3">
      <c r="C21" s="11"/>
      <c r="D21" s="11"/>
      <c r="E21" s="11"/>
      <c r="F21" s="11"/>
      <c r="G21" s="11"/>
      <c r="H21" s="11"/>
      <c r="I21" s="11"/>
    </row>
    <row r="22" spans="3:9" x14ac:dyDescent="0.3">
      <c r="C22" s="11"/>
      <c r="D22" s="11"/>
      <c r="E22" s="11"/>
      <c r="F22" s="11"/>
      <c r="G22" s="11"/>
      <c r="H22" s="11"/>
      <c r="I22" s="11"/>
    </row>
    <row r="23" spans="3:9" x14ac:dyDescent="0.3">
      <c r="C23" s="11"/>
      <c r="D23" s="11"/>
      <c r="E23" s="11"/>
      <c r="F23" s="11"/>
      <c r="G23" s="11"/>
      <c r="H23" s="11"/>
      <c r="I23" s="11"/>
    </row>
    <row r="24" spans="3:9" x14ac:dyDescent="0.3">
      <c r="C24" s="11"/>
      <c r="D24" s="11"/>
      <c r="E24" s="11"/>
      <c r="F24" s="11"/>
      <c r="G24" s="11"/>
      <c r="H24" s="11"/>
      <c r="I24" s="11"/>
    </row>
    <row r="25" spans="3:9" x14ac:dyDescent="0.3">
      <c r="C25" s="11"/>
      <c r="D25" s="11"/>
      <c r="E25" s="11"/>
      <c r="F25" s="11"/>
      <c r="G25" s="11"/>
      <c r="H25" s="11"/>
      <c r="I25" s="11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topLeftCell="A10" zoomScale="60" zoomScaleNormal="60" workbookViewId="0">
      <selection activeCell="J35" sqref="J35"/>
    </sheetView>
  </sheetViews>
  <sheetFormatPr defaultRowHeight="14.4" x14ac:dyDescent="0.3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1.5546875" customWidth="1"/>
    <col min="23" max="23" width="12.44140625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124">
        <v>19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404"/>
      <c r="F3" s="404"/>
      <c r="G3" s="404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149"/>
      <c r="B4" s="149"/>
      <c r="C4" s="316" t="s">
        <v>37</v>
      </c>
      <c r="D4" s="137"/>
      <c r="E4" s="392"/>
      <c r="F4" s="484"/>
      <c r="G4" s="316"/>
      <c r="H4" s="304" t="s">
        <v>20</v>
      </c>
      <c r="I4" s="340"/>
      <c r="J4" s="340"/>
      <c r="K4" s="197" t="s">
        <v>21</v>
      </c>
      <c r="L4" s="744" t="s">
        <v>22</v>
      </c>
      <c r="M4" s="745"/>
      <c r="N4" s="751"/>
      <c r="O4" s="751"/>
      <c r="P4" s="752"/>
      <c r="Q4" s="744" t="s">
        <v>23</v>
      </c>
      <c r="R4" s="745"/>
      <c r="S4" s="745"/>
      <c r="T4" s="745"/>
      <c r="U4" s="745"/>
      <c r="V4" s="745"/>
      <c r="W4" s="745"/>
      <c r="X4" s="746"/>
    </row>
    <row r="5" spans="1:24" s="16" customFormat="1" ht="47.4" thickBot="1" x14ac:dyDescent="0.35">
      <c r="A5" s="150" t="s">
        <v>0</v>
      </c>
      <c r="B5" s="150"/>
      <c r="C5" s="264" t="s">
        <v>38</v>
      </c>
      <c r="D5" s="97" t="s">
        <v>39</v>
      </c>
      <c r="E5" s="600" t="s">
        <v>36</v>
      </c>
      <c r="F5" s="115" t="s">
        <v>24</v>
      </c>
      <c r="G5" s="115" t="s">
        <v>35</v>
      </c>
      <c r="H5" s="395" t="s">
        <v>25</v>
      </c>
      <c r="I5" s="391" t="s">
        <v>26</v>
      </c>
      <c r="J5" s="710" t="s">
        <v>27</v>
      </c>
      <c r="K5" s="712" t="s">
        <v>28</v>
      </c>
      <c r="L5" s="395" t="s">
        <v>29</v>
      </c>
      <c r="M5" s="395" t="s">
        <v>96</v>
      </c>
      <c r="N5" s="395" t="s">
        <v>30</v>
      </c>
      <c r="O5" s="542" t="s">
        <v>97</v>
      </c>
      <c r="P5" s="395" t="s">
        <v>98</v>
      </c>
      <c r="Q5" s="395" t="s">
        <v>31</v>
      </c>
      <c r="R5" s="395" t="s">
        <v>32</v>
      </c>
      <c r="S5" s="395" t="s">
        <v>33</v>
      </c>
      <c r="T5" s="395" t="s">
        <v>34</v>
      </c>
      <c r="U5" s="395" t="s">
        <v>99</v>
      </c>
      <c r="V5" s="395" t="s">
        <v>100</v>
      </c>
      <c r="W5" s="395" t="s">
        <v>101</v>
      </c>
      <c r="X5" s="543" t="s">
        <v>102</v>
      </c>
    </row>
    <row r="6" spans="1:24" s="16" customFormat="1" ht="37.5" customHeight="1" x14ac:dyDescent="0.3">
      <c r="A6" s="153" t="s">
        <v>6</v>
      </c>
      <c r="B6" s="153"/>
      <c r="C6" s="147">
        <v>24</v>
      </c>
      <c r="D6" s="584" t="s">
        <v>7</v>
      </c>
      <c r="E6" s="288" t="s">
        <v>94</v>
      </c>
      <c r="F6" s="601">
        <v>150</v>
      </c>
      <c r="G6" s="584"/>
      <c r="H6" s="279">
        <v>0.6</v>
      </c>
      <c r="I6" s="37">
        <v>0</v>
      </c>
      <c r="J6" s="38">
        <v>16.95</v>
      </c>
      <c r="K6" s="342">
        <v>69</v>
      </c>
      <c r="L6" s="279">
        <v>0.01</v>
      </c>
      <c r="M6" s="37">
        <v>0.03</v>
      </c>
      <c r="N6" s="37">
        <v>19.5</v>
      </c>
      <c r="O6" s="37">
        <v>0</v>
      </c>
      <c r="P6" s="41">
        <v>0</v>
      </c>
      <c r="Q6" s="279">
        <v>24</v>
      </c>
      <c r="R6" s="37">
        <v>16.5</v>
      </c>
      <c r="S6" s="37">
        <v>13.5</v>
      </c>
      <c r="T6" s="37">
        <v>3.3</v>
      </c>
      <c r="U6" s="37">
        <v>417</v>
      </c>
      <c r="V6" s="37">
        <v>3.0000000000000001E-3</v>
      </c>
      <c r="W6" s="37">
        <v>5.0000000000000001E-4</v>
      </c>
      <c r="X6" s="38">
        <v>1.4999999999999999E-2</v>
      </c>
    </row>
    <row r="7" spans="1:24" s="16" customFormat="1" ht="37.5" customHeight="1" x14ac:dyDescent="0.3">
      <c r="A7" s="116"/>
      <c r="B7" s="318" t="s">
        <v>63</v>
      </c>
      <c r="C7" s="672">
        <v>78</v>
      </c>
      <c r="D7" s="673" t="s">
        <v>8</v>
      </c>
      <c r="E7" s="246" t="s">
        <v>72</v>
      </c>
      <c r="F7" s="676">
        <v>90</v>
      </c>
      <c r="G7" s="673"/>
      <c r="H7" s="334">
        <v>15.03</v>
      </c>
      <c r="I7" s="61">
        <v>9.99</v>
      </c>
      <c r="J7" s="62">
        <v>14.58</v>
      </c>
      <c r="K7" s="681">
        <v>208.08</v>
      </c>
      <c r="L7" s="334">
        <v>0.09</v>
      </c>
      <c r="M7" s="61">
        <v>0.11</v>
      </c>
      <c r="N7" s="61">
        <v>1.35</v>
      </c>
      <c r="O7" s="61">
        <v>144</v>
      </c>
      <c r="P7" s="121">
        <v>0.27</v>
      </c>
      <c r="Q7" s="334">
        <v>58.42</v>
      </c>
      <c r="R7" s="61">
        <v>194.16</v>
      </c>
      <c r="S7" s="61">
        <v>50.25</v>
      </c>
      <c r="T7" s="61">
        <v>1.1499999999999999</v>
      </c>
      <c r="U7" s="61">
        <v>351.77</v>
      </c>
      <c r="V7" s="61">
        <v>0.1</v>
      </c>
      <c r="W7" s="61">
        <v>1.2999999999999999E-2</v>
      </c>
      <c r="X7" s="62">
        <v>0.5</v>
      </c>
    </row>
    <row r="8" spans="1:24" s="16" customFormat="1" ht="37.5" customHeight="1" x14ac:dyDescent="0.3">
      <c r="A8" s="116"/>
      <c r="B8" s="319" t="s">
        <v>65</v>
      </c>
      <c r="C8" s="188">
        <v>146</v>
      </c>
      <c r="D8" s="521" t="s">
        <v>8</v>
      </c>
      <c r="E8" s="652" t="s">
        <v>111</v>
      </c>
      <c r="F8" s="677">
        <v>90</v>
      </c>
      <c r="G8" s="194"/>
      <c r="H8" s="252">
        <v>19.260000000000002</v>
      </c>
      <c r="I8" s="67">
        <v>3.42</v>
      </c>
      <c r="J8" s="119">
        <v>3.15</v>
      </c>
      <c r="K8" s="435">
        <v>120.87</v>
      </c>
      <c r="L8" s="252">
        <v>0.06</v>
      </c>
      <c r="M8" s="67">
        <v>0.13</v>
      </c>
      <c r="N8" s="67">
        <v>2.27</v>
      </c>
      <c r="O8" s="67">
        <v>17.2</v>
      </c>
      <c r="P8" s="545">
        <v>0.28000000000000003</v>
      </c>
      <c r="Q8" s="252">
        <v>36.35</v>
      </c>
      <c r="R8" s="67">
        <v>149.9</v>
      </c>
      <c r="S8" s="67">
        <v>21.2</v>
      </c>
      <c r="T8" s="67">
        <v>0.7</v>
      </c>
      <c r="U8" s="67">
        <v>38.299999999999997</v>
      </c>
      <c r="V8" s="67">
        <v>0</v>
      </c>
      <c r="W8" s="67">
        <v>8.9999999999999998E-4</v>
      </c>
      <c r="X8" s="119">
        <v>0.65</v>
      </c>
    </row>
    <row r="9" spans="1:24" s="16" customFormat="1" ht="37.5" customHeight="1" x14ac:dyDescent="0.3">
      <c r="A9" s="116"/>
      <c r="B9" s="116"/>
      <c r="C9" s="144">
        <v>52</v>
      </c>
      <c r="D9" s="644" t="s">
        <v>57</v>
      </c>
      <c r="E9" s="419" t="s">
        <v>114</v>
      </c>
      <c r="F9" s="678">
        <v>150</v>
      </c>
      <c r="G9" s="176"/>
      <c r="H9" s="250">
        <v>3.15</v>
      </c>
      <c r="I9" s="15">
        <v>4.5</v>
      </c>
      <c r="J9" s="40">
        <v>17.55</v>
      </c>
      <c r="K9" s="268">
        <v>122.85</v>
      </c>
      <c r="L9" s="250">
        <v>0.16</v>
      </c>
      <c r="M9" s="15">
        <v>0.11</v>
      </c>
      <c r="N9" s="15">
        <v>25.3</v>
      </c>
      <c r="O9" s="15">
        <v>15</v>
      </c>
      <c r="P9" s="18">
        <v>0.03</v>
      </c>
      <c r="Q9" s="250">
        <v>16.260000000000002</v>
      </c>
      <c r="R9" s="15">
        <v>94.6</v>
      </c>
      <c r="S9" s="15">
        <v>35.32</v>
      </c>
      <c r="T9" s="15">
        <v>15.9</v>
      </c>
      <c r="U9" s="15">
        <v>807.75</v>
      </c>
      <c r="V9" s="15">
        <v>8.0000000000000002E-3</v>
      </c>
      <c r="W9" s="15">
        <v>1E-3</v>
      </c>
      <c r="X9" s="40">
        <v>4.4999999999999998E-2</v>
      </c>
    </row>
    <row r="10" spans="1:24" s="16" customFormat="1" ht="15.6" x14ac:dyDescent="0.3">
      <c r="A10" s="116"/>
      <c r="B10" s="116"/>
      <c r="C10" s="144">
        <v>102</v>
      </c>
      <c r="D10" s="644" t="s">
        <v>15</v>
      </c>
      <c r="E10" s="331" t="s">
        <v>66</v>
      </c>
      <c r="F10" s="647">
        <v>200</v>
      </c>
      <c r="G10" s="110"/>
      <c r="H10" s="250">
        <v>1</v>
      </c>
      <c r="I10" s="15">
        <v>0</v>
      </c>
      <c r="J10" s="40">
        <v>23.6</v>
      </c>
      <c r="K10" s="268">
        <v>98.4</v>
      </c>
      <c r="L10" s="250">
        <v>0.02</v>
      </c>
      <c r="M10" s="15">
        <v>0.02</v>
      </c>
      <c r="N10" s="15">
        <v>0.78</v>
      </c>
      <c r="O10" s="15">
        <v>60</v>
      </c>
      <c r="P10" s="18">
        <v>0</v>
      </c>
      <c r="Q10" s="250">
        <v>57.3</v>
      </c>
      <c r="R10" s="15">
        <v>45.38</v>
      </c>
      <c r="S10" s="15">
        <v>30.14</v>
      </c>
      <c r="T10" s="15">
        <v>1.08</v>
      </c>
      <c r="U10" s="15">
        <v>243</v>
      </c>
      <c r="V10" s="15">
        <v>5.9999999999999995E-4</v>
      </c>
      <c r="W10" s="15">
        <v>4.0000000000000002E-4</v>
      </c>
      <c r="X10" s="40">
        <v>0</v>
      </c>
    </row>
    <row r="11" spans="1:24" s="16" customFormat="1" ht="37.5" customHeight="1" x14ac:dyDescent="0.3">
      <c r="A11" s="116"/>
      <c r="B11" s="116"/>
      <c r="C11" s="145">
        <v>119</v>
      </c>
      <c r="D11" s="418" t="s">
        <v>12</v>
      </c>
      <c r="E11" s="155" t="s">
        <v>51</v>
      </c>
      <c r="F11" s="154">
        <v>30</v>
      </c>
      <c r="G11" s="567"/>
      <c r="H11" s="250">
        <v>2.13</v>
      </c>
      <c r="I11" s="15">
        <v>0.21</v>
      </c>
      <c r="J11" s="40">
        <v>13.26</v>
      </c>
      <c r="K11" s="269">
        <v>72</v>
      </c>
      <c r="L11" s="290">
        <v>0.03</v>
      </c>
      <c r="M11" s="20">
        <v>0.01</v>
      </c>
      <c r="N11" s="20">
        <v>0</v>
      </c>
      <c r="O11" s="20">
        <v>0</v>
      </c>
      <c r="P11" s="21">
        <v>0</v>
      </c>
      <c r="Q11" s="290">
        <v>11.1</v>
      </c>
      <c r="R11" s="20">
        <v>65.400000000000006</v>
      </c>
      <c r="S11" s="20">
        <v>19.5</v>
      </c>
      <c r="T11" s="20">
        <v>0.84</v>
      </c>
      <c r="U11" s="20">
        <v>27.9</v>
      </c>
      <c r="V11" s="20">
        <v>1E-3</v>
      </c>
      <c r="W11" s="20">
        <v>2E-3</v>
      </c>
      <c r="X11" s="45">
        <v>0</v>
      </c>
    </row>
    <row r="12" spans="1:24" s="16" customFormat="1" ht="37.5" customHeight="1" x14ac:dyDescent="0.3">
      <c r="A12" s="116"/>
      <c r="B12" s="116"/>
      <c r="C12" s="142">
        <v>120</v>
      </c>
      <c r="D12" s="418" t="s">
        <v>13</v>
      </c>
      <c r="E12" s="155" t="s">
        <v>45</v>
      </c>
      <c r="F12" s="154">
        <v>20</v>
      </c>
      <c r="G12" s="567"/>
      <c r="H12" s="250">
        <v>1.1399999999999999</v>
      </c>
      <c r="I12" s="15">
        <v>0.22</v>
      </c>
      <c r="J12" s="40">
        <v>7.44</v>
      </c>
      <c r="K12" s="269">
        <v>36.26</v>
      </c>
      <c r="L12" s="290">
        <v>0.02</v>
      </c>
      <c r="M12" s="20">
        <v>2.4E-2</v>
      </c>
      <c r="N12" s="20">
        <v>0.08</v>
      </c>
      <c r="O12" s="20">
        <v>0</v>
      </c>
      <c r="P12" s="21">
        <v>0</v>
      </c>
      <c r="Q12" s="290">
        <v>6.8</v>
      </c>
      <c r="R12" s="20">
        <v>24</v>
      </c>
      <c r="S12" s="20">
        <v>8.1999999999999993</v>
      </c>
      <c r="T12" s="20">
        <v>0.46</v>
      </c>
      <c r="U12" s="20">
        <v>73.5</v>
      </c>
      <c r="V12" s="20">
        <v>2E-3</v>
      </c>
      <c r="W12" s="20">
        <v>2E-3</v>
      </c>
      <c r="X12" s="45">
        <v>1.2E-2</v>
      </c>
    </row>
    <row r="13" spans="1:24" s="16" customFormat="1" ht="37.5" customHeight="1" x14ac:dyDescent="0.3">
      <c r="A13" s="116"/>
      <c r="B13" s="318" t="s">
        <v>63</v>
      </c>
      <c r="C13" s="187"/>
      <c r="D13" s="520"/>
      <c r="E13" s="471" t="s">
        <v>18</v>
      </c>
      <c r="F13" s="679">
        <f>F6+F7+F9+F10+F11+F12</f>
        <v>640</v>
      </c>
      <c r="G13" s="517">
        <f t="shared" ref="G13:X13" si="0">G6+G7+G9+G10+G11+G12</f>
        <v>0</v>
      </c>
      <c r="H13" s="472">
        <f t="shared" si="0"/>
        <v>23.049999999999997</v>
      </c>
      <c r="I13" s="473">
        <f t="shared" si="0"/>
        <v>14.920000000000002</v>
      </c>
      <c r="J13" s="474">
        <f t="shared" si="0"/>
        <v>93.38000000000001</v>
      </c>
      <c r="K13" s="517">
        <f t="shared" si="0"/>
        <v>606.59</v>
      </c>
      <c r="L13" s="472">
        <f t="shared" si="0"/>
        <v>0.33000000000000007</v>
      </c>
      <c r="M13" s="473">
        <f t="shared" si="0"/>
        <v>0.30400000000000005</v>
      </c>
      <c r="N13" s="473">
        <f t="shared" si="0"/>
        <v>47.010000000000005</v>
      </c>
      <c r="O13" s="473">
        <f t="shared" si="0"/>
        <v>219</v>
      </c>
      <c r="P13" s="536">
        <f t="shared" si="0"/>
        <v>0.30000000000000004</v>
      </c>
      <c r="Q13" s="472">
        <f t="shared" si="0"/>
        <v>173.88000000000002</v>
      </c>
      <c r="R13" s="473">
        <f t="shared" si="0"/>
        <v>440.03999999999996</v>
      </c>
      <c r="S13" s="473">
        <f t="shared" si="0"/>
        <v>156.90999999999997</v>
      </c>
      <c r="T13" s="473">
        <f t="shared" si="0"/>
        <v>22.73</v>
      </c>
      <c r="U13" s="473">
        <f t="shared" si="0"/>
        <v>1920.92</v>
      </c>
      <c r="V13" s="473">
        <f t="shared" si="0"/>
        <v>0.11460000000000002</v>
      </c>
      <c r="W13" s="473">
        <f t="shared" si="0"/>
        <v>1.89E-2</v>
      </c>
      <c r="X13" s="474">
        <f t="shared" si="0"/>
        <v>0.57200000000000006</v>
      </c>
    </row>
    <row r="14" spans="1:24" s="16" customFormat="1" ht="37.5" customHeight="1" x14ac:dyDescent="0.3">
      <c r="A14" s="116"/>
      <c r="B14" s="319" t="s">
        <v>65</v>
      </c>
      <c r="C14" s="244"/>
      <c r="D14" s="674"/>
      <c r="E14" s="475" t="s">
        <v>18</v>
      </c>
      <c r="F14" s="680">
        <f>F6+F8+F9+F10+F11+F12</f>
        <v>640</v>
      </c>
      <c r="G14" s="534">
        <f t="shared" ref="G14:X14" si="1">G6+G8+G9+G10+G11+G12</f>
        <v>0</v>
      </c>
      <c r="H14" s="503">
        <f t="shared" si="1"/>
        <v>27.28</v>
      </c>
      <c r="I14" s="500">
        <f t="shared" si="1"/>
        <v>8.3500000000000014</v>
      </c>
      <c r="J14" s="504">
        <f t="shared" si="1"/>
        <v>81.95</v>
      </c>
      <c r="K14" s="534">
        <f t="shared" si="1"/>
        <v>519.38</v>
      </c>
      <c r="L14" s="503">
        <f t="shared" si="1"/>
        <v>0.3</v>
      </c>
      <c r="M14" s="500">
        <f t="shared" si="1"/>
        <v>0.32400000000000007</v>
      </c>
      <c r="N14" s="500">
        <f t="shared" si="1"/>
        <v>47.93</v>
      </c>
      <c r="O14" s="500">
        <f t="shared" si="1"/>
        <v>92.2</v>
      </c>
      <c r="P14" s="507">
        <f t="shared" si="1"/>
        <v>0.31000000000000005</v>
      </c>
      <c r="Q14" s="503">
        <f t="shared" si="1"/>
        <v>151.81</v>
      </c>
      <c r="R14" s="500">
        <f t="shared" si="1"/>
        <v>395.78</v>
      </c>
      <c r="S14" s="500">
        <f t="shared" si="1"/>
        <v>127.86000000000001</v>
      </c>
      <c r="T14" s="500">
        <f t="shared" si="1"/>
        <v>22.279999999999998</v>
      </c>
      <c r="U14" s="500">
        <f t="shared" si="1"/>
        <v>1607.45</v>
      </c>
      <c r="V14" s="500">
        <f t="shared" si="1"/>
        <v>1.46E-2</v>
      </c>
      <c r="W14" s="500">
        <f t="shared" si="1"/>
        <v>6.8000000000000005E-3</v>
      </c>
      <c r="X14" s="504">
        <f t="shared" si="1"/>
        <v>0.72200000000000009</v>
      </c>
    </row>
    <row r="15" spans="1:24" s="16" customFormat="1" ht="37.5" customHeight="1" x14ac:dyDescent="0.3">
      <c r="A15" s="116"/>
      <c r="B15" s="318" t="s">
        <v>63</v>
      </c>
      <c r="C15" s="243"/>
      <c r="D15" s="675"/>
      <c r="E15" s="471" t="s">
        <v>19</v>
      </c>
      <c r="F15" s="558"/>
      <c r="G15" s="568"/>
      <c r="H15" s="334"/>
      <c r="I15" s="61"/>
      <c r="J15" s="62"/>
      <c r="K15" s="657">
        <f>K13/23.5</f>
        <v>25.812340425531918</v>
      </c>
      <c r="L15" s="334"/>
      <c r="M15" s="61"/>
      <c r="N15" s="61"/>
      <c r="O15" s="61"/>
      <c r="P15" s="121"/>
      <c r="Q15" s="334"/>
      <c r="R15" s="61"/>
      <c r="S15" s="61"/>
      <c r="T15" s="61"/>
      <c r="U15" s="61"/>
      <c r="V15" s="61"/>
      <c r="W15" s="61"/>
      <c r="X15" s="62"/>
    </row>
    <row r="16" spans="1:24" s="16" customFormat="1" ht="37.5" customHeight="1" thickBot="1" x14ac:dyDescent="0.35">
      <c r="A16" s="353"/>
      <c r="B16" s="320" t="s">
        <v>65</v>
      </c>
      <c r="C16" s="191"/>
      <c r="D16" s="569"/>
      <c r="E16" s="477" t="s">
        <v>19</v>
      </c>
      <c r="F16" s="561"/>
      <c r="G16" s="569"/>
      <c r="H16" s="375"/>
      <c r="I16" s="358"/>
      <c r="J16" s="359"/>
      <c r="K16" s="377">
        <f>K14/23.5</f>
        <v>22.101276595744682</v>
      </c>
      <c r="L16" s="375"/>
      <c r="M16" s="358"/>
      <c r="N16" s="358"/>
      <c r="O16" s="358"/>
      <c r="P16" s="660"/>
      <c r="Q16" s="375"/>
      <c r="R16" s="358"/>
      <c r="S16" s="358"/>
      <c r="T16" s="358"/>
      <c r="U16" s="358"/>
      <c r="V16" s="358"/>
      <c r="W16" s="358"/>
      <c r="X16" s="359"/>
    </row>
    <row r="17" spans="4:10" ht="18" x14ac:dyDescent="0.3">
      <c r="D17" s="11"/>
      <c r="E17" s="24"/>
      <c r="F17" s="25"/>
      <c r="G17" s="11"/>
      <c r="H17" s="11"/>
      <c r="I17" s="11"/>
      <c r="J17" s="11"/>
    </row>
    <row r="18" spans="4:10" ht="18" x14ac:dyDescent="0.3">
      <c r="D18" s="11"/>
      <c r="E18" s="24"/>
      <c r="F18" s="25"/>
      <c r="G18" s="11"/>
      <c r="H18" s="11"/>
      <c r="I18" s="11"/>
      <c r="J18" s="11"/>
    </row>
    <row r="19" spans="4:10" x14ac:dyDescent="0.3">
      <c r="D19" s="11"/>
      <c r="E19" s="11"/>
      <c r="F19" s="11"/>
      <c r="G19" s="11"/>
      <c r="H19" s="11"/>
      <c r="I19" s="11"/>
      <c r="J19" s="11"/>
    </row>
    <row r="20" spans="4:10" x14ac:dyDescent="0.3">
      <c r="D20" s="11"/>
      <c r="E20" s="11"/>
      <c r="F20" s="11"/>
      <c r="G20" s="11"/>
      <c r="H20" s="11"/>
      <c r="I20" s="11"/>
      <c r="J20" s="11"/>
    </row>
    <row r="21" spans="4:10" x14ac:dyDescent="0.3">
      <c r="D21" s="11"/>
      <c r="E21" s="11"/>
      <c r="F21" s="11"/>
      <c r="G21" s="11"/>
      <c r="H21" s="11"/>
      <c r="I21" s="11"/>
      <c r="J21" s="11"/>
    </row>
    <row r="22" spans="4:10" x14ac:dyDescent="0.3">
      <c r="D22" s="11"/>
      <c r="E22" s="11"/>
      <c r="F22" s="11"/>
      <c r="G22" s="11"/>
      <c r="H22" s="11"/>
      <c r="I22" s="11"/>
      <c r="J22" s="11"/>
    </row>
    <row r="23" spans="4:10" x14ac:dyDescent="0.3">
      <c r="D23" s="11"/>
      <c r="E23" s="11"/>
      <c r="F23" s="11"/>
      <c r="G23" s="11"/>
      <c r="H23" s="11"/>
      <c r="I23" s="11"/>
      <c r="J23" s="11"/>
    </row>
    <row r="24" spans="4:10" x14ac:dyDescent="0.3">
      <c r="D24" s="11"/>
      <c r="E24" s="11"/>
      <c r="F24" s="11"/>
      <c r="G24" s="11"/>
      <c r="H24" s="11"/>
      <c r="I24" s="11"/>
      <c r="J24" s="11"/>
    </row>
    <row r="25" spans="4:10" x14ac:dyDescent="0.3">
      <c r="D25" s="11"/>
      <c r="E25" s="11"/>
      <c r="F25" s="11"/>
      <c r="G25" s="11"/>
      <c r="H25" s="11"/>
      <c r="I25" s="11"/>
      <c r="J25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topLeftCell="A11" zoomScale="60" zoomScaleNormal="60" workbookViewId="0">
      <selection activeCell="E37" sqref="E37"/>
    </sheetView>
  </sheetViews>
  <sheetFormatPr defaultRowHeight="14.4" x14ac:dyDescent="0.3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2.6640625" customWidth="1"/>
    <col min="23" max="23" width="11.5546875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96"/>
      <c r="B4" s="96"/>
      <c r="C4" s="414" t="s">
        <v>37</v>
      </c>
      <c r="D4" s="96"/>
      <c r="E4" s="180"/>
      <c r="F4" s="415"/>
      <c r="G4" s="414"/>
      <c r="H4" s="304" t="s">
        <v>20</v>
      </c>
      <c r="I4" s="340"/>
      <c r="J4" s="267"/>
      <c r="K4" s="197" t="s">
        <v>21</v>
      </c>
      <c r="L4" s="740" t="s">
        <v>22</v>
      </c>
      <c r="M4" s="741"/>
      <c r="N4" s="742"/>
      <c r="O4" s="742"/>
      <c r="P4" s="743"/>
      <c r="Q4" s="747" t="s">
        <v>23</v>
      </c>
      <c r="R4" s="748"/>
      <c r="S4" s="748"/>
      <c r="T4" s="748"/>
      <c r="U4" s="748"/>
      <c r="V4" s="748"/>
      <c r="W4" s="748"/>
      <c r="X4" s="749"/>
    </row>
    <row r="5" spans="1:24" s="16" customFormat="1" ht="47.4" thickBot="1" x14ac:dyDescent="0.35">
      <c r="A5" s="97" t="s">
        <v>0</v>
      </c>
      <c r="B5" s="97"/>
      <c r="C5" s="109" t="s">
        <v>38</v>
      </c>
      <c r="D5" s="426" t="s">
        <v>39</v>
      </c>
      <c r="E5" s="554" t="s">
        <v>36</v>
      </c>
      <c r="F5" s="115" t="s">
        <v>24</v>
      </c>
      <c r="G5" s="109" t="s">
        <v>35</v>
      </c>
      <c r="H5" s="656" t="s">
        <v>25</v>
      </c>
      <c r="I5" s="571" t="s">
        <v>26</v>
      </c>
      <c r="J5" s="574" t="s">
        <v>27</v>
      </c>
      <c r="K5" s="198" t="s">
        <v>28</v>
      </c>
      <c r="L5" s="573" t="s">
        <v>29</v>
      </c>
      <c r="M5" s="573" t="s">
        <v>96</v>
      </c>
      <c r="N5" s="573" t="s">
        <v>30</v>
      </c>
      <c r="O5" s="590" t="s">
        <v>97</v>
      </c>
      <c r="P5" s="573" t="s">
        <v>98</v>
      </c>
      <c r="Q5" s="573" t="s">
        <v>31</v>
      </c>
      <c r="R5" s="573" t="s">
        <v>32</v>
      </c>
      <c r="S5" s="573" t="s">
        <v>33</v>
      </c>
      <c r="T5" s="573" t="s">
        <v>34</v>
      </c>
      <c r="U5" s="573" t="s">
        <v>99</v>
      </c>
      <c r="V5" s="573" t="s">
        <v>100</v>
      </c>
      <c r="W5" s="573" t="s">
        <v>101</v>
      </c>
      <c r="X5" s="649" t="s">
        <v>102</v>
      </c>
    </row>
    <row r="6" spans="1:24" s="16" customFormat="1" ht="26.4" customHeight="1" x14ac:dyDescent="0.3">
      <c r="A6" s="116" t="s">
        <v>6</v>
      </c>
      <c r="B6" s="147"/>
      <c r="C6" s="394" t="s">
        <v>44</v>
      </c>
      <c r="D6" s="723" t="s">
        <v>17</v>
      </c>
      <c r="E6" s="422" t="s">
        <v>41</v>
      </c>
      <c r="F6" s="646">
        <v>17</v>
      </c>
      <c r="G6" s="321"/>
      <c r="H6" s="279">
        <v>1.7</v>
      </c>
      <c r="I6" s="37">
        <v>4.42</v>
      </c>
      <c r="J6" s="38">
        <v>0.85</v>
      </c>
      <c r="K6" s="494">
        <v>49.98</v>
      </c>
      <c r="L6" s="279">
        <v>0</v>
      </c>
      <c r="M6" s="37">
        <v>0</v>
      </c>
      <c r="N6" s="37">
        <v>0.1</v>
      </c>
      <c r="O6" s="37">
        <v>0</v>
      </c>
      <c r="P6" s="41">
        <v>0</v>
      </c>
      <c r="Q6" s="279">
        <v>25.16</v>
      </c>
      <c r="R6" s="37">
        <v>18.190000000000001</v>
      </c>
      <c r="S6" s="37">
        <v>3.74</v>
      </c>
      <c r="T6" s="37">
        <v>0.1</v>
      </c>
      <c r="U6" s="37">
        <v>0</v>
      </c>
      <c r="V6" s="37">
        <v>0</v>
      </c>
      <c r="W6" s="37">
        <v>0</v>
      </c>
      <c r="X6" s="38">
        <v>0</v>
      </c>
    </row>
    <row r="7" spans="1:24" s="16" customFormat="1" ht="26.4" customHeight="1" x14ac:dyDescent="0.3">
      <c r="A7" s="116"/>
      <c r="B7" s="142"/>
      <c r="C7" s="111">
        <v>227</v>
      </c>
      <c r="D7" s="525" t="s">
        <v>57</v>
      </c>
      <c r="E7" s="325" t="s">
        <v>95</v>
      </c>
      <c r="F7" s="298">
        <v>150</v>
      </c>
      <c r="G7" s="177"/>
      <c r="H7" s="258">
        <v>4.3499999999999996</v>
      </c>
      <c r="I7" s="94">
        <v>3.9</v>
      </c>
      <c r="J7" s="216">
        <v>20.399999999999999</v>
      </c>
      <c r="K7" s="410">
        <v>134.25</v>
      </c>
      <c r="L7" s="258">
        <v>0.12</v>
      </c>
      <c r="M7" s="94">
        <v>0.08</v>
      </c>
      <c r="N7" s="94">
        <v>0</v>
      </c>
      <c r="O7" s="94">
        <v>19.5</v>
      </c>
      <c r="P7" s="95">
        <v>0.08</v>
      </c>
      <c r="Q7" s="258">
        <v>7.92</v>
      </c>
      <c r="R7" s="94">
        <v>109.87</v>
      </c>
      <c r="S7" s="94">
        <v>73.540000000000006</v>
      </c>
      <c r="T7" s="94">
        <v>2.46</v>
      </c>
      <c r="U7" s="94">
        <v>137.4</v>
      </c>
      <c r="V7" s="94">
        <v>2E-3</v>
      </c>
      <c r="W7" s="94">
        <v>2E-3</v>
      </c>
      <c r="X7" s="216">
        <v>8.9999999999999993E-3</v>
      </c>
    </row>
    <row r="8" spans="1:24" s="16" customFormat="1" ht="44.25" customHeight="1" x14ac:dyDescent="0.3">
      <c r="A8" s="116"/>
      <c r="B8" s="187" t="s">
        <v>63</v>
      </c>
      <c r="C8" s="173">
        <v>240</v>
      </c>
      <c r="D8" s="520" t="s">
        <v>8</v>
      </c>
      <c r="E8" s="402" t="s">
        <v>103</v>
      </c>
      <c r="F8" s="555">
        <v>90</v>
      </c>
      <c r="G8" s="173"/>
      <c r="H8" s="334">
        <v>20.170000000000002</v>
      </c>
      <c r="I8" s="61">
        <v>20.309999999999999</v>
      </c>
      <c r="J8" s="62">
        <v>2.09</v>
      </c>
      <c r="K8" s="496">
        <v>274</v>
      </c>
      <c r="L8" s="334">
        <v>7.0000000000000007E-2</v>
      </c>
      <c r="M8" s="61">
        <v>0.18</v>
      </c>
      <c r="N8" s="61">
        <v>1.5</v>
      </c>
      <c r="O8" s="61">
        <v>225</v>
      </c>
      <c r="P8" s="121">
        <v>0.42</v>
      </c>
      <c r="Q8" s="334">
        <v>157.65</v>
      </c>
      <c r="R8" s="61">
        <v>222.58</v>
      </c>
      <c r="S8" s="61">
        <v>26.64</v>
      </c>
      <c r="T8" s="61">
        <v>1.51</v>
      </c>
      <c r="U8" s="61">
        <v>237.86</v>
      </c>
      <c r="V8" s="61">
        <v>0</v>
      </c>
      <c r="W8" s="61">
        <v>0</v>
      </c>
      <c r="X8" s="62">
        <v>0.1</v>
      </c>
    </row>
    <row r="9" spans="1:24" s="16" customFormat="1" ht="44.25" customHeight="1" x14ac:dyDescent="0.3">
      <c r="A9" s="431"/>
      <c r="B9" s="129" t="s">
        <v>110</v>
      </c>
      <c r="C9" s="174">
        <v>81</v>
      </c>
      <c r="D9" s="651" t="s">
        <v>8</v>
      </c>
      <c r="E9" s="652" t="s">
        <v>61</v>
      </c>
      <c r="F9" s="552">
        <v>90</v>
      </c>
      <c r="G9" s="194"/>
      <c r="H9" s="252">
        <v>22.41</v>
      </c>
      <c r="I9" s="67">
        <v>15.3</v>
      </c>
      <c r="J9" s="119">
        <v>0.54</v>
      </c>
      <c r="K9" s="435">
        <v>229.77</v>
      </c>
      <c r="L9" s="252">
        <v>0.05</v>
      </c>
      <c r="M9" s="67">
        <v>0.14000000000000001</v>
      </c>
      <c r="N9" s="67">
        <v>1.24</v>
      </c>
      <c r="O9" s="67">
        <v>28.8</v>
      </c>
      <c r="P9" s="545">
        <v>0</v>
      </c>
      <c r="Q9" s="252">
        <v>27.54</v>
      </c>
      <c r="R9" s="67">
        <v>170.72</v>
      </c>
      <c r="S9" s="67">
        <v>21.15</v>
      </c>
      <c r="T9" s="67">
        <v>1.2</v>
      </c>
      <c r="U9" s="67">
        <v>240.57</v>
      </c>
      <c r="V9" s="67">
        <v>4.0000000000000001E-3</v>
      </c>
      <c r="W9" s="67">
        <v>0</v>
      </c>
      <c r="X9" s="119">
        <v>0.14000000000000001</v>
      </c>
    </row>
    <row r="10" spans="1:24" s="16" customFormat="1" ht="37.5" customHeight="1" x14ac:dyDescent="0.3">
      <c r="A10" s="116"/>
      <c r="B10" s="142"/>
      <c r="C10" s="110">
        <v>104</v>
      </c>
      <c r="D10" s="644" t="s">
        <v>15</v>
      </c>
      <c r="E10" s="331" t="s">
        <v>118</v>
      </c>
      <c r="F10" s="647">
        <v>200</v>
      </c>
      <c r="G10" s="110"/>
      <c r="H10" s="250">
        <v>0</v>
      </c>
      <c r="I10" s="15">
        <v>0</v>
      </c>
      <c r="J10" s="40">
        <v>19.2</v>
      </c>
      <c r="K10" s="268">
        <v>76.8</v>
      </c>
      <c r="L10" s="250">
        <v>0.16</v>
      </c>
      <c r="M10" s="15">
        <v>0.01</v>
      </c>
      <c r="N10" s="15">
        <v>9.16</v>
      </c>
      <c r="O10" s="15">
        <v>99</v>
      </c>
      <c r="P10" s="18">
        <v>1.1499999999999999</v>
      </c>
      <c r="Q10" s="250">
        <v>0.76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40">
        <v>0</v>
      </c>
    </row>
    <row r="11" spans="1:24" s="16" customFormat="1" ht="26.4" customHeight="1" x14ac:dyDescent="0.3">
      <c r="A11" s="116"/>
      <c r="B11" s="142"/>
      <c r="C11" s="112">
        <v>119</v>
      </c>
      <c r="D11" s="418" t="s">
        <v>12</v>
      </c>
      <c r="E11" s="156" t="s">
        <v>16</v>
      </c>
      <c r="F11" s="154">
        <v>25</v>
      </c>
      <c r="G11" s="136"/>
      <c r="H11" s="250">
        <v>1.78</v>
      </c>
      <c r="I11" s="15">
        <v>0.18</v>
      </c>
      <c r="J11" s="40">
        <v>11.05</v>
      </c>
      <c r="K11" s="269">
        <v>60</v>
      </c>
      <c r="L11" s="290">
        <v>2.5000000000000001E-2</v>
      </c>
      <c r="M11" s="20">
        <v>8.0000000000000002E-3</v>
      </c>
      <c r="N11" s="20">
        <v>0</v>
      </c>
      <c r="O11" s="20">
        <v>0</v>
      </c>
      <c r="P11" s="21">
        <v>0</v>
      </c>
      <c r="Q11" s="290">
        <v>9.25</v>
      </c>
      <c r="R11" s="20">
        <v>54.5</v>
      </c>
      <c r="S11" s="20">
        <v>16.25</v>
      </c>
      <c r="T11" s="20">
        <v>0.7</v>
      </c>
      <c r="U11" s="20">
        <v>23.25</v>
      </c>
      <c r="V11" s="20">
        <v>8.0000000000000004E-4</v>
      </c>
      <c r="W11" s="20">
        <v>2E-3</v>
      </c>
      <c r="X11" s="45">
        <v>0</v>
      </c>
    </row>
    <row r="12" spans="1:24" s="16" customFormat="1" ht="26.4" customHeight="1" x14ac:dyDescent="0.3">
      <c r="A12" s="116"/>
      <c r="B12" s="142"/>
      <c r="C12" s="136">
        <v>120</v>
      </c>
      <c r="D12" s="418" t="s">
        <v>13</v>
      </c>
      <c r="E12" s="156" t="s">
        <v>45</v>
      </c>
      <c r="F12" s="154">
        <v>20</v>
      </c>
      <c r="G12" s="136"/>
      <c r="H12" s="250">
        <v>1.1399999999999999</v>
      </c>
      <c r="I12" s="15">
        <v>0.22</v>
      </c>
      <c r="J12" s="40">
        <v>7.44</v>
      </c>
      <c r="K12" s="269">
        <v>36.26</v>
      </c>
      <c r="L12" s="290">
        <v>0.02</v>
      </c>
      <c r="M12" s="20">
        <v>2.4E-2</v>
      </c>
      <c r="N12" s="20">
        <v>0.08</v>
      </c>
      <c r="O12" s="20">
        <v>0</v>
      </c>
      <c r="P12" s="21">
        <v>0</v>
      </c>
      <c r="Q12" s="290">
        <v>6.8</v>
      </c>
      <c r="R12" s="20">
        <v>24</v>
      </c>
      <c r="S12" s="20">
        <v>8.1999999999999993</v>
      </c>
      <c r="T12" s="20">
        <v>0.46</v>
      </c>
      <c r="U12" s="20">
        <v>73.5</v>
      </c>
      <c r="V12" s="20">
        <v>2E-3</v>
      </c>
      <c r="W12" s="20">
        <v>2E-3</v>
      </c>
      <c r="X12" s="45">
        <v>1.2E-2</v>
      </c>
    </row>
    <row r="13" spans="1:24" s="16" customFormat="1" ht="26.4" customHeight="1" x14ac:dyDescent="0.3">
      <c r="A13" s="116"/>
      <c r="B13" s="187" t="s">
        <v>63</v>
      </c>
      <c r="C13" s="173"/>
      <c r="D13" s="520"/>
      <c r="E13" s="326" t="s">
        <v>18</v>
      </c>
      <c r="F13" s="679">
        <f>F6+F7+F8+F10+F11+F12</f>
        <v>502</v>
      </c>
      <c r="G13" s="532">
        <f t="shared" ref="G13:X13" si="0">G6+G7+G8+G10+G11+G12</f>
        <v>0</v>
      </c>
      <c r="H13" s="472">
        <f t="shared" si="0"/>
        <v>29.140000000000004</v>
      </c>
      <c r="I13" s="473">
        <f t="shared" si="0"/>
        <v>29.029999999999998</v>
      </c>
      <c r="J13" s="474">
        <f t="shared" si="0"/>
        <v>61.03</v>
      </c>
      <c r="K13" s="517">
        <f t="shared" si="0"/>
        <v>631.29</v>
      </c>
      <c r="L13" s="472">
        <f t="shared" si="0"/>
        <v>0.39500000000000002</v>
      </c>
      <c r="M13" s="473">
        <f t="shared" si="0"/>
        <v>0.30200000000000005</v>
      </c>
      <c r="N13" s="473">
        <f t="shared" si="0"/>
        <v>10.84</v>
      </c>
      <c r="O13" s="473">
        <f t="shared" si="0"/>
        <v>343.5</v>
      </c>
      <c r="P13" s="536">
        <f t="shared" si="0"/>
        <v>1.65</v>
      </c>
      <c r="Q13" s="472">
        <f t="shared" si="0"/>
        <v>207.54000000000002</v>
      </c>
      <c r="R13" s="473">
        <f t="shared" si="0"/>
        <v>429.14</v>
      </c>
      <c r="S13" s="473">
        <f t="shared" si="0"/>
        <v>128.37</v>
      </c>
      <c r="T13" s="473">
        <f t="shared" si="0"/>
        <v>5.23</v>
      </c>
      <c r="U13" s="473">
        <f t="shared" si="0"/>
        <v>472.01</v>
      </c>
      <c r="V13" s="473">
        <f t="shared" si="0"/>
        <v>4.8000000000000004E-3</v>
      </c>
      <c r="W13" s="473">
        <f t="shared" si="0"/>
        <v>6.0000000000000001E-3</v>
      </c>
      <c r="X13" s="474">
        <f t="shared" si="0"/>
        <v>0.121</v>
      </c>
    </row>
    <row r="14" spans="1:24" s="16" customFormat="1" ht="26.4" customHeight="1" x14ac:dyDescent="0.3">
      <c r="A14" s="116"/>
      <c r="B14" s="188" t="s">
        <v>110</v>
      </c>
      <c r="C14" s="653"/>
      <c r="D14" s="674"/>
      <c r="E14" s="327" t="s">
        <v>18</v>
      </c>
      <c r="F14" s="680">
        <f>F6+F7+F9+F10+F11+F12</f>
        <v>502</v>
      </c>
      <c r="G14" s="533">
        <f t="shared" ref="G14:X14" si="1">G6+G7+G9+G10+G11+G12</f>
        <v>0</v>
      </c>
      <c r="H14" s="503">
        <f t="shared" si="1"/>
        <v>31.380000000000003</v>
      </c>
      <c r="I14" s="500">
        <f t="shared" si="1"/>
        <v>24.02</v>
      </c>
      <c r="J14" s="504">
        <f t="shared" si="1"/>
        <v>59.47999999999999</v>
      </c>
      <c r="K14" s="534">
        <f t="shared" si="1"/>
        <v>587.05999999999995</v>
      </c>
      <c r="L14" s="503">
        <f t="shared" si="1"/>
        <v>0.375</v>
      </c>
      <c r="M14" s="500">
        <f t="shared" si="1"/>
        <v>0.26200000000000007</v>
      </c>
      <c r="N14" s="500">
        <f t="shared" si="1"/>
        <v>10.58</v>
      </c>
      <c r="O14" s="500">
        <f t="shared" si="1"/>
        <v>147.30000000000001</v>
      </c>
      <c r="P14" s="507">
        <f t="shared" si="1"/>
        <v>1.23</v>
      </c>
      <c r="Q14" s="503">
        <f t="shared" si="1"/>
        <v>77.429999999999993</v>
      </c>
      <c r="R14" s="500">
        <f t="shared" si="1"/>
        <v>377.28</v>
      </c>
      <c r="S14" s="500">
        <f t="shared" si="1"/>
        <v>122.88000000000001</v>
      </c>
      <c r="T14" s="500">
        <f t="shared" si="1"/>
        <v>4.92</v>
      </c>
      <c r="U14" s="500">
        <f t="shared" si="1"/>
        <v>474.72</v>
      </c>
      <c r="V14" s="500">
        <f t="shared" si="1"/>
        <v>8.8000000000000005E-3</v>
      </c>
      <c r="W14" s="500">
        <f t="shared" si="1"/>
        <v>6.0000000000000001E-3</v>
      </c>
      <c r="X14" s="504">
        <f t="shared" si="1"/>
        <v>0.16100000000000003</v>
      </c>
    </row>
    <row r="15" spans="1:24" s="16" customFormat="1" ht="26.4" customHeight="1" x14ac:dyDescent="0.3">
      <c r="A15" s="116"/>
      <c r="B15" s="187" t="s">
        <v>63</v>
      </c>
      <c r="C15" s="556"/>
      <c r="D15" s="675"/>
      <c r="E15" s="328" t="s">
        <v>19</v>
      </c>
      <c r="F15" s="558"/>
      <c r="G15" s="556"/>
      <c r="H15" s="334"/>
      <c r="I15" s="61"/>
      <c r="J15" s="62"/>
      <c r="K15" s="657">
        <f>K13/23.5</f>
        <v>26.863404255319146</v>
      </c>
      <c r="L15" s="334"/>
      <c r="M15" s="61"/>
      <c r="N15" s="61"/>
      <c r="O15" s="61"/>
      <c r="P15" s="121"/>
      <c r="Q15" s="334"/>
      <c r="R15" s="61"/>
      <c r="S15" s="61"/>
      <c r="T15" s="61"/>
      <c r="U15" s="61"/>
      <c r="V15" s="61"/>
      <c r="W15" s="61"/>
      <c r="X15" s="62"/>
    </row>
    <row r="16" spans="1:24" s="16" customFormat="1" ht="26.4" customHeight="1" thickBot="1" x14ac:dyDescent="0.35">
      <c r="A16" s="353"/>
      <c r="B16" s="191" t="s">
        <v>110</v>
      </c>
      <c r="C16" s="654"/>
      <c r="D16" s="724"/>
      <c r="E16" s="726" t="s">
        <v>19</v>
      </c>
      <c r="F16" s="725"/>
      <c r="G16" s="655"/>
      <c r="H16" s="702"/>
      <c r="I16" s="703"/>
      <c r="J16" s="705"/>
      <c r="K16" s="658">
        <f>K14/23.5</f>
        <v>24.981276595744678</v>
      </c>
      <c r="L16" s="702"/>
      <c r="M16" s="703"/>
      <c r="N16" s="703"/>
      <c r="O16" s="703"/>
      <c r="P16" s="704"/>
      <c r="Q16" s="702"/>
      <c r="R16" s="703"/>
      <c r="S16" s="703"/>
      <c r="T16" s="703"/>
      <c r="U16" s="703"/>
      <c r="V16" s="703"/>
      <c r="W16" s="703"/>
      <c r="X16" s="705"/>
    </row>
    <row r="17" spans="1:19" x14ac:dyDescent="0.3">
      <c r="A17" s="480" t="s">
        <v>59</v>
      </c>
      <c r="B17" s="481"/>
      <c r="C17" s="482"/>
      <c r="D17" s="5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3">
      <c r="A18" s="11"/>
      <c r="B18" s="11"/>
      <c r="C18" s="39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x14ac:dyDescent="0.3">
      <c r="A19" s="11"/>
      <c r="B19" s="11"/>
      <c r="C19" s="39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3">
      <c r="A20" s="11"/>
      <c r="B20" s="11"/>
      <c r="C20" s="39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3">
      <c r="A21" s="11"/>
      <c r="B21" s="11"/>
      <c r="C21" s="39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3">
      <c r="A22" s="11"/>
      <c r="B22" s="11"/>
      <c r="C22" s="39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3">
      <c r="A23" s="11"/>
      <c r="B23" s="11"/>
      <c r="C23" s="39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3">
      <c r="A24" s="11"/>
      <c r="B24" s="11"/>
      <c r="C24" s="39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3">
      <c r="A25" s="11"/>
      <c r="B25" s="11"/>
      <c r="C25" s="39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3">
      <c r="A26" s="11"/>
      <c r="B26" s="11"/>
      <c r="C26" s="39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544" customFormat="1" ht="13.2" x14ac:dyDescent="0.25"/>
    <row r="28" spans="1:19" s="544" customFormat="1" ht="13.2" x14ac:dyDescent="0.25"/>
    <row r="29" spans="1:19" s="544" customFormat="1" ht="13.2" x14ac:dyDescent="0.25"/>
    <row r="30" spans="1:19" s="544" customFormat="1" ht="13.2" x14ac:dyDescent="0.25"/>
    <row r="31" spans="1:19" s="544" customFormat="1" ht="13.2" x14ac:dyDescent="0.25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5"/>
  <sheetViews>
    <sheetView tabSelected="1" topLeftCell="A10" zoomScale="60" zoomScaleNormal="60" workbookViewId="0">
      <selection activeCell="P30" sqref="P30"/>
    </sheetView>
  </sheetViews>
  <sheetFormatPr defaultRowHeight="14.4" x14ac:dyDescent="0.3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4.88671875" customWidth="1"/>
    <col min="7" max="7" width="12.44140625" customWidth="1"/>
    <col min="8" max="8" width="11.33203125" customWidth="1"/>
    <col min="9" max="9" width="12.88671875" customWidth="1"/>
    <col min="10" max="10" width="20" customWidth="1"/>
    <col min="11" max="11" width="11.33203125" customWidth="1"/>
    <col min="21" max="21" width="11.6640625" customWidth="1"/>
    <col min="22" max="22" width="13.44140625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7">
        <v>20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149"/>
      <c r="B4" s="666" t="s">
        <v>37</v>
      </c>
      <c r="C4" s="137"/>
      <c r="D4" s="165"/>
      <c r="E4" s="413"/>
      <c r="F4" s="415"/>
      <c r="G4" s="75" t="s">
        <v>20</v>
      </c>
      <c r="H4" s="75"/>
      <c r="I4" s="75"/>
      <c r="J4" s="197" t="s">
        <v>21</v>
      </c>
      <c r="K4" s="740" t="s">
        <v>22</v>
      </c>
      <c r="L4" s="741"/>
      <c r="M4" s="742"/>
      <c r="N4" s="742"/>
      <c r="O4" s="743"/>
      <c r="P4" s="747" t="s">
        <v>23</v>
      </c>
      <c r="Q4" s="748"/>
      <c r="R4" s="748"/>
      <c r="S4" s="748"/>
      <c r="T4" s="748"/>
      <c r="U4" s="748"/>
      <c r="V4" s="748"/>
      <c r="W4" s="749"/>
    </row>
    <row r="5" spans="1:23" s="16" customFormat="1" ht="47.4" thickBot="1" x14ac:dyDescent="0.35">
      <c r="A5" s="150" t="s">
        <v>0</v>
      </c>
      <c r="B5" s="115" t="s">
        <v>38</v>
      </c>
      <c r="C5" s="97" t="s">
        <v>39</v>
      </c>
      <c r="D5" s="115" t="s">
        <v>36</v>
      </c>
      <c r="E5" s="134" t="s">
        <v>24</v>
      </c>
      <c r="F5" s="115" t="s">
        <v>35</v>
      </c>
      <c r="G5" s="80" t="s">
        <v>25</v>
      </c>
      <c r="H5" s="81" t="s">
        <v>26</v>
      </c>
      <c r="I5" s="193" t="s">
        <v>27</v>
      </c>
      <c r="J5" s="198" t="s">
        <v>28</v>
      </c>
      <c r="K5" s="395" t="s">
        <v>29</v>
      </c>
      <c r="L5" s="395" t="s">
        <v>96</v>
      </c>
      <c r="M5" s="395" t="s">
        <v>30</v>
      </c>
      <c r="N5" s="542" t="s">
        <v>97</v>
      </c>
      <c r="O5" s="395" t="s">
        <v>98</v>
      </c>
      <c r="P5" s="395" t="s">
        <v>31</v>
      </c>
      <c r="Q5" s="395" t="s">
        <v>32</v>
      </c>
      <c r="R5" s="395" t="s">
        <v>33</v>
      </c>
      <c r="S5" s="395" t="s">
        <v>34</v>
      </c>
      <c r="T5" s="395" t="s">
        <v>99</v>
      </c>
      <c r="U5" s="395" t="s">
        <v>100</v>
      </c>
      <c r="V5" s="395" t="s">
        <v>101</v>
      </c>
      <c r="W5" s="543" t="s">
        <v>102</v>
      </c>
    </row>
    <row r="6" spans="1:23" s="16" customFormat="1" ht="39" customHeight="1" x14ac:dyDescent="0.3">
      <c r="A6" s="153" t="s">
        <v>6</v>
      </c>
      <c r="B6" s="227">
        <v>28</v>
      </c>
      <c r="C6" s="234" t="s">
        <v>17</v>
      </c>
      <c r="D6" s="459" t="s">
        <v>116</v>
      </c>
      <c r="E6" s="424">
        <v>60</v>
      </c>
      <c r="F6" s="524"/>
      <c r="G6" s="528">
        <v>0.42</v>
      </c>
      <c r="H6" s="529">
        <v>0.06</v>
      </c>
      <c r="I6" s="530">
        <v>1.02</v>
      </c>
      <c r="J6" s="531">
        <v>6.18</v>
      </c>
      <c r="K6" s="547">
        <v>0.02</v>
      </c>
      <c r="L6" s="378">
        <v>0.02</v>
      </c>
      <c r="M6" s="48">
        <v>6</v>
      </c>
      <c r="N6" s="48">
        <v>10</v>
      </c>
      <c r="O6" s="49">
        <v>0</v>
      </c>
      <c r="P6" s="378">
        <v>13.8</v>
      </c>
      <c r="Q6" s="48">
        <v>25.2</v>
      </c>
      <c r="R6" s="48">
        <v>8.4</v>
      </c>
      <c r="S6" s="48">
        <v>0.36</v>
      </c>
      <c r="T6" s="48">
        <v>117.6</v>
      </c>
      <c r="U6" s="48">
        <v>0</v>
      </c>
      <c r="V6" s="48">
        <v>2.0000000000000001E-4</v>
      </c>
      <c r="W6" s="49">
        <v>0</v>
      </c>
    </row>
    <row r="7" spans="1:23" s="16" customFormat="1" ht="39" customHeight="1" x14ac:dyDescent="0.3">
      <c r="A7" s="116"/>
      <c r="B7" s="143">
        <v>89</v>
      </c>
      <c r="C7" s="211" t="s">
        <v>8</v>
      </c>
      <c r="D7" s="403" t="s">
        <v>89</v>
      </c>
      <c r="E7" s="460">
        <v>90</v>
      </c>
      <c r="F7" s="177"/>
      <c r="G7" s="461">
        <v>14.88</v>
      </c>
      <c r="H7" s="462">
        <v>13.95</v>
      </c>
      <c r="I7" s="463">
        <v>3.3</v>
      </c>
      <c r="J7" s="464">
        <v>198.45</v>
      </c>
      <c r="K7" s="461">
        <v>0.05</v>
      </c>
      <c r="L7" s="548">
        <v>0.11</v>
      </c>
      <c r="M7" s="462">
        <v>1</v>
      </c>
      <c r="N7" s="462">
        <v>49</v>
      </c>
      <c r="O7" s="527">
        <v>0</v>
      </c>
      <c r="P7" s="461">
        <v>17.02</v>
      </c>
      <c r="Q7" s="462">
        <v>127.1</v>
      </c>
      <c r="R7" s="462">
        <v>23.09</v>
      </c>
      <c r="S7" s="462">
        <v>1.29</v>
      </c>
      <c r="T7" s="462">
        <v>266.67</v>
      </c>
      <c r="U7" s="462">
        <v>6.0000000000000001E-3</v>
      </c>
      <c r="V7" s="462">
        <v>0</v>
      </c>
      <c r="W7" s="463">
        <v>0.05</v>
      </c>
    </row>
    <row r="8" spans="1:23" s="16" customFormat="1" ht="39" customHeight="1" x14ac:dyDescent="0.3">
      <c r="A8" s="116"/>
      <c r="B8" s="143">
        <v>65</v>
      </c>
      <c r="C8" s="211" t="s">
        <v>46</v>
      </c>
      <c r="D8" s="403" t="s">
        <v>50</v>
      </c>
      <c r="E8" s="460">
        <v>150</v>
      </c>
      <c r="F8" s="525"/>
      <c r="G8" s="461">
        <v>6.45</v>
      </c>
      <c r="H8" s="462">
        <v>4.05</v>
      </c>
      <c r="I8" s="463">
        <v>40.200000000000003</v>
      </c>
      <c r="J8" s="464">
        <v>223.65</v>
      </c>
      <c r="K8" s="251">
        <v>0.08</v>
      </c>
      <c r="L8" s="90">
        <v>0.02</v>
      </c>
      <c r="M8" s="13">
        <v>0</v>
      </c>
      <c r="N8" s="13">
        <v>30</v>
      </c>
      <c r="O8" s="42">
        <v>0.11</v>
      </c>
      <c r="P8" s="90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45">
        <v>0</v>
      </c>
    </row>
    <row r="9" spans="1:23" s="16" customFormat="1" ht="39" customHeight="1" x14ac:dyDescent="0.3">
      <c r="A9" s="116"/>
      <c r="B9" s="142">
        <v>107</v>
      </c>
      <c r="C9" s="182" t="s">
        <v>15</v>
      </c>
      <c r="D9" s="403" t="s">
        <v>113</v>
      </c>
      <c r="E9" s="700">
        <v>200</v>
      </c>
      <c r="F9" s="178"/>
      <c r="G9" s="250">
        <v>0.8</v>
      </c>
      <c r="H9" s="15">
        <v>0.2</v>
      </c>
      <c r="I9" s="40">
        <v>23.2</v>
      </c>
      <c r="J9" s="268">
        <v>94.4</v>
      </c>
      <c r="K9" s="250">
        <v>0.02</v>
      </c>
      <c r="L9" s="15"/>
      <c r="M9" s="15">
        <v>4</v>
      </c>
      <c r="N9" s="15">
        <v>0</v>
      </c>
      <c r="O9" s="18"/>
      <c r="P9" s="250">
        <v>16</v>
      </c>
      <c r="Q9" s="15">
        <v>18</v>
      </c>
      <c r="R9" s="15">
        <v>10</v>
      </c>
      <c r="S9" s="15">
        <v>0.4</v>
      </c>
      <c r="T9" s="15"/>
      <c r="U9" s="15"/>
      <c r="V9" s="15"/>
      <c r="W9" s="40"/>
    </row>
    <row r="10" spans="1:23" s="16" customFormat="1" ht="39" customHeight="1" x14ac:dyDescent="0.3">
      <c r="A10" s="151"/>
      <c r="B10" s="218">
        <v>119</v>
      </c>
      <c r="C10" s="713" t="s">
        <v>12</v>
      </c>
      <c r="D10" s="211" t="s">
        <v>51</v>
      </c>
      <c r="E10" s="650">
        <v>20</v>
      </c>
      <c r="F10" s="290"/>
      <c r="G10" s="20">
        <v>1.4</v>
      </c>
      <c r="H10" s="45">
        <v>0.14000000000000001</v>
      </c>
      <c r="I10" s="465">
        <v>8.8000000000000007</v>
      </c>
      <c r="J10" s="306">
        <v>48</v>
      </c>
      <c r="K10" s="290">
        <v>0.02</v>
      </c>
      <c r="L10" s="20">
        <v>6.0000000000000001E-3</v>
      </c>
      <c r="M10" s="20">
        <v>0</v>
      </c>
      <c r="N10" s="21">
        <v>0</v>
      </c>
      <c r="O10" s="290">
        <v>0</v>
      </c>
      <c r="P10" s="20">
        <v>7.4</v>
      </c>
      <c r="Q10" s="20">
        <v>43.6</v>
      </c>
      <c r="R10" s="20">
        <v>13</v>
      </c>
      <c r="S10" s="20">
        <v>0.56000000000000005</v>
      </c>
      <c r="T10" s="20">
        <v>18.600000000000001</v>
      </c>
      <c r="U10" s="20">
        <v>5.9999999999999995E-4</v>
      </c>
      <c r="V10" s="45">
        <v>1E-3</v>
      </c>
      <c r="W10" s="33">
        <v>0</v>
      </c>
    </row>
    <row r="11" spans="1:23" s="16" customFormat="1" ht="39" customHeight="1" x14ac:dyDescent="0.3">
      <c r="A11" s="116"/>
      <c r="B11" s="143">
        <v>120</v>
      </c>
      <c r="C11" s="211" t="s">
        <v>13</v>
      </c>
      <c r="D11" s="213" t="s">
        <v>45</v>
      </c>
      <c r="E11" s="177">
        <v>20</v>
      </c>
      <c r="F11" s="526"/>
      <c r="G11" s="290">
        <v>1.1399999999999999</v>
      </c>
      <c r="H11" s="20">
        <v>0.22</v>
      </c>
      <c r="I11" s="45">
        <v>7.44</v>
      </c>
      <c r="J11" s="465">
        <v>36.26</v>
      </c>
      <c r="K11" s="290">
        <v>0.02</v>
      </c>
      <c r="L11" s="19">
        <v>2.4E-2</v>
      </c>
      <c r="M11" s="20">
        <v>0.08</v>
      </c>
      <c r="N11" s="20">
        <v>0</v>
      </c>
      <c r="O11" s="45">
        <v>0</v>
      </c>
      <c r="P11" s="290">
        <v>6.8</v>
      </c>
      <c r="Q11" s="20">
        <v>24</v>
      </c>
      <c r="R11" s="20">
        <v>8.1999999999999993</v>
      </c>
      <c r="S11" s="20">
        <v>0.46</v>
      </c>
      <c r="T11" s="20">
        <v>73.5</v>
      </c>
      <c r="U11" s="20">
        <v>2E-3</v>
      </c>
      <c r="V11" s="20">
        <v>2E-3</v>
      </c>
      <c r="W11" s="45">
        <v>1.2E-2</v>
      </c>
    </row>
    <row r="12" spans="1:23" s="16" customFormat="1" ht="39" customHeight="1" x14ac:dyDescent="0.3">
      <c r="A12" s="116"/>
      <c r="B12" s="682"/>
      <c r="C12" s="466"/>
      <c r="D12" s="332" t="s">
        <v>18</v>
      </c>
      <c r="E12" s="177">
        <f>E6+E7+E8+E9+E10+E11</f>
        <v>540</v>
      </c>
      <c r="F12" s="177"/>
      <c r="G12" s="208">
        <f t="shared" ref="G12:W12" si="0">G6+G7+G8+G9+G10+G11</f>
        <v>25.09</v>
      </c>
      <c r="H12" s="31">
        <f t="shared" si="0"/>
        <v>18.619999999999997</v>
      </c>
      <c r="I12" s="69">
        <f t="shared" si="0"/>
        <v>83.96</v>
      </c>
      <c r="J12" s="490">
        <f t="shared" si="0"/>
        <v>606.93999999999994</v>
      </c>
      <c r="K12" s="208">
        <f t="shared" si="0"/>
        <v>0.21</v>
      </c>
      <c r="L12" s="31">
        <f t="shared" si="0"/>
        <v>0.18</v>
      </c>
      <c r="M12" s="31">
        <f t="shared" si="0"/>
        <v>11.08</v>
      </c>
      <c r="N12" s="31">
        <f t="shared" si="0"/>
        <v>89</v>
      </c>
      <c r="O12" s="280">
        <f t="shared" si="0"/>
        <v>0.11</v>
      </c>
      <c r="P12" s="208">
        <f t="shared" si="0"/>
        <v>74.070000000000007</v>
      </c>
      <c r="Q12" s="31">
        <f t="shared" si="0"/>
        <v>296.24</v>
      </c>
      <c r="R12" s="31">
        <f t="shared" si="0"/>
        <v>85.220000000000013</v>
      </c>
      <c r="S12" s="31">
        <f t="shared" si="0"/>
        <v>4.32</v>
      </c>
      <c r="T12" s="31">
        <f t="shared" si="0"/>
        <v>477.47</v>
      </c>
      <c r="U12" s="31">
        <f t="shared" si="0"/>
        <v>8.6E-3</v>
      </c>
      <c r="V12" s="31">
        <f t="shared" si="0"/>
        <v>3.2000000000000002E-3</v>
      </c>
      <c r="W12" s="69">
        <f t="shared" si="0"/>
        <v>6.2E-2</v>
      </c>
    </row>
    <row r="13" spans="1:23" s="16" customFormat="1" ht="39" customHeight="1" thickBot="1" x14ac:dyDescent="0.35">
      <c r="A13" s="116"/>
      <c r="B13" s="682"/>
      <c r="C13" s="141"/>
      <c r="D13" s="333" t="s">
        <v>19</v>
      </c>
      <c r="E13" s="205"/>
      <c r="F13" s="205"/>
      <c r="G13" s="255"/>
      <c r="H13" s="158"/>
      <c r="I13" s="159"/>
      <c r="J13" s="352">
        <f>J12/23.5</f>
        <v>25.82723404255319</v>
      </c>
      <c r="K13" s="255"/>
      <c r="L13" s="215"/>
      <c r="M13" s="158"/>
      <c r="N13" s="158"/>
      <c r="O13" s="230"/>
      <c r="P13" s="255"/>
      <c r="Q13" s="158"/>
      <c r="R13" s="158"/>
      <c r="S13" s="158"/>
      <c r="T13" s="158"/>
      <c r="U13" s="158"/>
      <c r="V13" s="158"/>
      <c r="W13" s="159"/>
    </row>
    <row r="14" spans="1:23" x14ac:dyDescent="0.3">
      <c r="A14" s="2"/>
      <c r="B14" s="4"/>
      <c r="C14" s="2"/>
      <c r="D14" s="2"/>
      <c r="E14" s="2"/>
      <c r="F14" s="9"/>
      <c r="G14" s="10"/>
      <c r="H14" s="9"/>
      <c r="I14" s="2"/>
      <c r="J14" s="12"/>
      <c r="K14" s="2"/>
      <c r="L14" s="2"/>
      <c r="M14" s="2"/>
    </row>
    <row r="15" spans="1:23" ht="18" x14ac:dyDescent="0.3">
      <c r="C15" s="11"/>
      <c r="D15" s="24"/>
      <c r="E15" s="25"/>
      <c r="F15" s="11"/>
      <c r="G15" s="11"/>
      <c r="H15" s="11"/>
      <c r="I15" s="11"/>
    </row>
    <row r="16" spans="1:23" ht="18" x14ac:dyDescent="0.3">
      <c r="C16" s="11"/>
      <c r="D16" s="24"/>
      <c r="E16" s="25"/>
      <c r="F16" s="11"/>
      <c r="G16" s="11"/>
      <c r="H16" s="11"/>
      <c r="I16" s="11"/>
    </row>
    <row r="25" spans="3:9" x14ac:dyDescent="0.3">
      <c r="C25" s="11"/>
      <c r="D25" s="11"/>
      <c r="E25" s="11"/>
      <c r="F25" s="11"/>
      <c r="G25" s="11"/>
      <c r="H25" s="11"/>
      <c r="I25" s="11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0"/>
  <sheetViews>
    <sheetView topLeftCell="A13" zoomScale="60" zoomScaleNormal="60" workbookViewId="0">
      <selection activeCell="N36" sqref="N36"/>
    </sheetView>
  </sheetViews>
  <sheetFormatPr defaultRowHeight="14.4" x14ac:dyDescent="0.3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5" max="15" width="10.44140625" customWidth="1"/>
    <col min="23" max="23" width="11.33203125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124">
        <v>3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149"/>
      <c r="B4" s="149"/>
      <c r="C4" s="114" t="s">
        <v>37</v>
      </c>
      <c r="D4" s="113"/>
      <c r="E4" s="165"/>
      <c r="F4" s="108"/>
      <c r="G4" s="114"/>
      <c r="H4" s="75" t="s">
        <v>20</v>
      </c>
      <c r="I4" s="75"/>
      <c r="J4" s="75"/>
      <c r="K4" s="197" t="s">
        <v>21</v>
      </c>
      <c r="L4" s="740" t="s">
        <v>22</v>
      </c>
      <c r="M4" s="741"/>
      <c r="N4" s="742"/>
      <c r="O4" s="742"/>
      <c r="P4" s="743"/>
      <c r="Q4" s="747" t="s">
        <v>23</v>
      </c>
      <c r="R4" s="748"/>
      <c r="S4" s="748"/>
      <c r="T4" s="748"/>
      <c r="U4" s="748"/>
      <c r="V4" s="748"/>
      <c r="W4" s="748"/>
      <c r="X4" s="749"/>
    </row>
    <row r="5" spans="1:24" s="16" customFormat="1" ht="31.8" thickBot="1" x14ac:dyDescent="0.35">
      <c r="A5" s="150" t="s">
        <v>0</v>
      </c>
      <c r="B5" s="150"/>
      <c r="C5" s="115" t="s">
        <v>38</v>
      </c>
      <c r="D5" s="354" t="s">
        <v>39</v>
      </c>
      <c r="E5" s="115" t="s">
        <v>36</v>
      </c>
      <c r="F5" s="109" t="s">
        <v>24</v>
      </c>
      <c r="G5" s="115" t="s">
        <v>35</v>
      </c>
      <c r="H5" s="80" t="s">
        <v>25</v>
      </c>
      <c r="I5" s="81" t="s">
        <v>26</v>
      </c>
      <c r="J5" s="193" t="s">
        <v>27</v>
      </c>
      <c r="K5" s="198" t="s">
        <v>28</v>
      </c>
      <c r="L5" s="395" t="s">
        <v>29</v>
      </c>
      <c r="M5" s="395" t="s">
        <v>96</v>
      </c>
      <c r="N5" s="395" t="s">
        <v>30</v>
      </c>
      <c r="O5" s="542" t="s">
        <v>97</v>
      </c>
      <c r="P5" s="395" t="s">
        <v>98</v>
      </c>
      <c r="Q5" s="395" t="s">
        <v>31</v>
      </c>
      <c r="R5" s="395" t="s">
        <v>32</v>
      </c>
      <c r="S5" s="395" t="s">
        <v>33</v>
      </c>
      <c r="T5" s="395" t="s">
        <v>34</v>
      </c>
      <c r="U5" s="395" t="s">
        <v>99</v>
      </c>
      <c r="V5" s="395" t="s">
        <v>100</v>
      </c>
      <c r="W5" s="395" t="s">
        <v>101</v>
      </c>
      <c r="X5" s="395" t="s">
        <v>102</v>
      </c>
    </row>
    <row r="6" spans="1:24" s="16" customFormat="1" ht="37.5" customHeight="1" x14ac:dyDescent="0.3">
      <c r="A6" s="153" t="s">
        <v>6</v>
      </c>
      <c r="B6" s="125"/>
      <c r="C6" s="458">
        <v>28</v>
      </c>
      <c r="D6" s="234" t="s">
        <v>17</v>
      </c>
      <c r="E6" s="459" t="s">
        <v>116</v>
      </c>
      <c r="F6" s="424">
        <v>60</v>
      </c>
      <c r="G6" s="524"/>
      <c r="H6" s="528">
        <v>0.42</v>
      </c>
      <c r="I6" s="529">
        <v>0.06</v>
      </c>
      <c r="J6" s="530">
        <v>1.02</v>
      </c>
      <c r="K6" s="531">
        <v>6.18</v>
      </c>
      <c r="L6" s="547">
        <v>0.02</v>
      </c>
      <c r="M6" s="378">
        <v>0.02</v>
      </c>
      <c r="N6" s="48">
        <v>6</v>
      </c>
      <c r="O6" s="48">
        <v>10</v>
      </c>
      <c r="P6" s="49">
        <v>0</v>
      </c>
      <c r="Q6" s="378">
        <v>13.8</v>
      </c>
      <c r="R6" s="48">
        <v>25.2</v>
      </c>
      <c r="S6" s="48">
        <v>8.4</v>
      </c>
      <c r="T6" s="48">
        <v>0.36</v>
      </c>
      <c r="U6" s="48">
        <v>117.6</v>
      </c>
      <c r="V6" s="48">
        <v>0</v>
      </c>
      <c r="W6" s="48">
        <v>2.0000000000000001E-4</v>
      </c>
      <c r="X6" s="49">
        <v>0</v>
      </c>
    </row>
    <row r="7" spans="1:24" s="16" customFormat="1" ht="37.5" customHeight="1" x14ac:dyDescent="0.3">
      <c r="A7" s="116"/>
      <c r="B7" s="128" t="s">
        <v>63</v>
      </c>
      <c r="C7" s="173">
        <v>90</v>
      </c>
      <c r="D7" s="246" t="s">
        <v>70</v>
      </c>
      <c r="E7" s="360" t="s">
        <v>52</v>
      </c>
      <c r="F7" s="366">
        <v>90</v>
      </c>
      <c r="G7" s="173"/>
      <c r="H7" s="257">
        <v>15.2</v>
      </c>
      <c r="I7" s="54">
        <v>14.04</v>
      </c>
      <c r="J7" s="87">
        <v>8.9</v>
      </c>
      <c r="K7" s="371">
        <v>222.75</v>
      </c>
      <c r="L7" s="257">
        <v>0.37</v>
      </c>
      <c r="M7" s="54">
        <v>0.15</v>
      </c>
      <c r="N7" s="54">
        <v>0.09</v>
      </c>
      <c r="O7" s="54">
        <v>25.83</v>
      </c>
      <c r="P7" s="55">
        <v>0.16</v>
      </c>
      <c r="Q7" s="257">
        <v>54.18</v>
      </c>
      <c r="R7" s="54">
        <v>117.54</v>
      </c>
      <c r="S7" s="54">
        <v>24.8</v>
      </c>
      <c r="T7" s="54">
        <v>1.6</v>
      </c>
      <c r="U7" s="54">
        <v>268.38</v>
      </c>
      <c r="V7" s="54">
        <v>7.0000000000000001E-3</v>
      </c>
      <c r="W7" s="54">
        <v>2.7000000000000001E-3</v>
      </c>
      <c r="X7" s="87">
        <v>0.09</v>
      </c>
    </row>
    <row r="8" spans="1:24" s="16" customFormat="1" ht="37.5" customHeight="1" x14ac:dyDescent="0.3">
      <c r="A8" s="116"/>
      <c r="B8" s="129" t="s">
        <v>64</v>
      </c>
      <c r="C8" s="174">
        <v>88</v>
      </c>
      <c r="D8" s="247" t="s">
        <v>8</v>
      </c>
      <c r="E8" s="361" t="s">
        <v>92</v>
      </c>
      <c r="F8" s="367">
        <v>90</v>
      </c>
      <c r="G8" s="174"/>
      <c r="H8" s="373">
        <v>18</v>
      </c>
      <c r="I8" s="57">
        <v>16.5</v>
      </c>
      <c r="J8" s="88">
        <v>2.89</v>
      </c>
      <c r="K8" s="372">
        <v>232.8</v>
      </c>
      <c r="L8" s="456">
        <v>0.05</v>
      </c>
      <c r="M8" s="92">
        <v>0.13</v>
      </c>
      <c r="N8" s="92">
        <v>0.55000000000000004</v>
      </c>
      <c r="O8" s="92">
        <v>0</v>
      </c>
      <c r="P8" s="522">
        <v>0</v>
      </c>
      <c r="Q8" s="456">
        <v>11.7</v>
      </c>
      <c r="R8" s="92">
        <v>170.76</v>
      </c>
      <c r="S8" s="92">
        <v>22.04</v>
      </c>
      <c r="T8" s="92">
        <v>2.4700000000000002</v>
      </c>
      <c r="U8" s="92">
        <v>302.3</v>
      </c>
      <c r="V8" s="92">
        <v>7.0000000000000001E-3</v>
      </c>
      <c r="W8" s="92">
        <v>0</v>
      </c>
      <c r="X8" s="457">
        <v>5.8999999999999997E-2</v>
      </c>
    </row>
    <row r="9" spans="1:24" s="16" customFormat="1" ht="37.5" customHeight="1" x14ac:dyDescent="0.3">
      <c r="A9" s="116"/>
      <c r="B9" s="128"/>
      <c r="C9" s="173">
        <v>52</v>
      </c>
      <c r="D9" s="246" t="s">
        <v>57</v>
      </c>
      <c r="E9" s="360" t="s">
        <v>127</v>
      </c>
      <c r="F9" s="366">
        <v>150</v>
      </c>
      <c r="G9" s="173"/>
      <c r="H9" s="334">
        <v>3.15</v>
      </c>
      <c r="I9" s="61">
        <v>4.5</v>
      </c>
      <c r="J9" s="62">
        <v>17.55</v>
      </c>
      <c r="K9" s="496">
        <v>122.85</v>
      </c>
      <c r="L9" s="334">
        <v>0.16</v>
      </c>
      <c r="M9" s="61">
        <v>0.11</v>
      </c>
      <c r="N9" s="61">
        <v>25.3</v>
      </c>
      <c r="O9" s="61">
        <v>19.5</v>
      </c>
      <c r="P9" s="121">
        <v>0.08</v>
      </c>
      <c r="Q9" s="334">
        <v>16.260000000000002</v>
      </c>
      <c r="R9" s="61">
        <v>94.6</v>
      </c>
      <c r="S9" s="61">
        <v>35.32</v>
      </c>
      <c r="T9" s="61">
        <v>15.9</v>
      </c>
      <c r="U9" s="61">
        <v>805.4</v>
      </c>
      <c r="V9" s="61">
        <v>0.02</v>
      </c>
      <c r="W9" s="61">
        <v>0</v>
      </c>
      <c r="X9" s="62">
        <v>0.05</v>
      </c>
    </row>
    <row r="10" spans="1:24" s="16" customFormat="1" ht="37.5" customHeight="1" x14ac:dyDescent="0.3">
      <c r="A10" s="116"/>
      <c r="B10" s="129"/>
      <c r="C10" s="188">
        <v>50</v>
      </c>
      <c r="D10" s="181" t="s">
        <v>57</v>
      </c>
      <c r="E10" s="497" t="s">
        <v>81</v>
      </c>
      <c r="F10" s="188">
        <v>150</v>
      </c>
      <c r="G10" s="194"/>
      <c r="H10" s="501">
        <v>3.3</v>
      </c>
      <c r="I10" s="498">
        <v>7.8</v>
      </c>
      <c r="J10" s="502">
        <v>22.35</v>
      </c>
      <c r="K10" s="505">
        <v>173.1</v>
      </c>
      <c r="L10" s="501">
        <v>0.14000000000000001</v>
      </c>
      <c r="M10" s="498">
        <v>0.12</v>
      </c>
      <c r="N10" s="498">
        <v>18.149999999999999</v>
      </c>
      <c r="O10" s="498">
        <v>21.6</v>
      </c>
      <c r="P10" s="499">
        <v>0.1</v>
      </c>
      <c r="Q10" s="501">
        <v>36.36</v>
      </c>
      <c r="R10" s="498">
        <v>85.5</v>
      </c>
      <c r="S10" s="498">
        <v>27.8</v>
      </c>
      <c r="T10" s="498">
        <v>1.1399999999999999</v>
      </c>
      <c r="U10" s="498">
        <v>701.4</v>
      </c>
      <c r="V10" s="498">
        <v>8.0000000000000002E-3</v>
      </c>
      <c r="W10" s="498">
        <v>2E-3</v>
      </c>
      <c r="X10" s="504">
        <v>4.2000000000000003E-2</v>
      </c>
    </row>
    <row r="11" spans="1:24" s="16" customFormat="1" ht="37.5" customHeight="1" x14ac:dyDescent="0.3">
      <c r="A11" s="116"/>
      <c r="B11" s="127"/>
      <c r="C11" s="111">
        <v>98</v>
      </c>
      <c r="D11" s="155" t="s">
        <v>15</v>
      </c>
      <c r="E11" s="254" t="s">
        <v>14</v>
      </c>
      <c r="F11" s="186">
        <v>200</v>
      </c>
      <c r="G11" s="182"/>
      <c r="H11" s="250">
        <v>0.4</v>
      </c>
      <c r="I11" s="15">
        <v>0</v>
      </c>
      <c r="J11" s="40">
        <v>27</v>
      </c>
      <c r="K11" s="269">
        <v>110</v>
      </c>
      <c r="L11" s="250">
        <v>0.05</v>
      </c>
      <c r="M11" s="15">
        <v>0.02</v>
      </c>
      <c r="N11" s="15">
        <v>0</v>
      </c>
      <c r="O11" s="15">
        <v>0</v>
      </c>
      <c r="P11" s="18">
        <v>0</v>
      </c>
      <c r="Q11" s="250">
        <v>16.649999999999999</v>
      </c>
      <c r="R11" s="15">
        <v>98.1</v>
      </c>
      <c r="S11" s="15">
        <v>29.25</v>
      </c>
      <c r="T11" s="15">
        <v>1.26</v>
      </c>
      <c r="U11" s="15">
        <v>41.85</v>
      </c>
      <c r="V11" s="15">
        <v>2E-3</v>
      </c>
      <c r="W11" s="15">
        <v>3.0000000000000001E-3</v>
      </c>
      <c r="X11" s="42">
        <v>0</v>
      </c>
    </row>
    <row r="12" spans="1:24" s="16" customFormat="1" ht="37.5" customHeight="1" x14ac:dyDescent="0.3">
      <c r="A12" s="116"/>
      <c r="B12" s="127"/>
      <c r="C12" s="112">
        <v>119</v>
      </c>
      <c r="D12" s="155" t="s">
        <v>12</v>
      </c>
      <c r="E12" s="182" t="s">
        <v>51</v>
      </c>
      <c r="F12" s="186">
        <v>20</v>
      </c>
      <c r="G12" s="136"/>
      <c r="H12" s="250">
        <v>1.4</v>
      </c>
      <c r="I12" s="15">
        <v>0.14000000000000001</v>
      </c>
      <c r="J12" s="40">
        <v>8.8000000000000007</v>
      </c>
      <c r="K12" s="268">
        <v>48</v>
      </c>
      <c r="L12" s="250">
        <v>0.02</v>
      </c>
      <c r="M12" s="15">
        <v>6.0000000000000001E-3</v>
      </c>
      <c r="N12" s="15">
        <v>0</v>
      </c>
      <c r="O12" s="15">
        <v>0</v>
      </c>
      <c r="P12" s="18">
        <v>0</v>
      </c>
      <c r="Q12" s="250">
        <v>7.4</v>
      </c>
      <c r="R12" s="15">
        <v>43.6</v>
      </c>
      <c r="S12" s="15">
        <v>13</v>
      </c>
      <c r="T12" s="15">
        <v>0.56000000000000005</v>
      </c>
      <c r="U12" s="15">
        <v>18.600000000000001</v>
      </c>
      <c r="V12" s="15">
        <v>5.9999999999999995E-4</v>
      </c>
      <c r="W12" s="15">
        <v>1E-3</v>
      </c>
      <c r="X12" s="40">
        <v>0</v>
      </c>
    </row>
    <row r="13" spans="1:24" s="16" customFormat="1" ht="37.5" customHeight="1" x14ac:dyDescent="0.3">
      <c r="A13" s="116"/>
      <c r="B13" s="127"/>
      <c r="C13" s="136">
        <v>120</v>
      </c>
      <c r="D13" s="155" t="s">
        <v>13</v>
      </c>
      <c r="E13" s="182" t="s">
        <v>45</v>
      </c>
      <c r="F13" s="142">
        <v>20</v>
      </c>
      <c r="G13" s="136"/>
      <c r="H13" s="250">
        <v>1.1399999999999999</v>
      </c>
      <c r="I13" s="15">
        <v>0.22</v>
      </c>
      <c r="J13" s="40">
        <v>7.44</v>
      </c>
      <c r="K13" s="269">
        <v>36.26</v>
      </c>
      <c r="L13" s="290">
        <v>0.02</v>
      </c>
      <c r="M13" s="20">
        <v>2.4E-2</v>
      </c>
      <c r="N13" s="20">
        <v>0.08</v>
      </c>
      <c r="O13" s="20">
        <v>0</v>
      </c>
      <c r="P13" s="21">
        <v>0</v>
      </c>
      <c r="Q13" s="290">
        <v>6.8</v>
      </c>
      <c r="R13" s="20">
        <v>24</v>
      </c>
      <c r="S13" s="20">
        <v>8.1999999999999993</v>
      </c>
      <c r="T13" s="20">
        <v>0.46</v>
      </c>
      <c r="U13" s="20">
        <v>73.5</v>
      </c>
      <c r="V13" s="20">
        <v>2E-3</v>
      </c>
      <c r="W13" s="20">
        <v>2E-3</v>
      </c>
      <c r="X13" s="45">
        <v>1.2E-2</v>
      </c>
    </row>
    <row r="14" spans="1:24" s="16" customFormat="1" ht="37.5" customHeight="1" x14ac:dyDescent="0.3">
      <c r="A14" s="116"/>
      <c r="B14" s="128" t="s">
        <v>63</v>
      </c>
      <c r="C14" s="173"/>
      <c r="D14" s="246"/>
      <c r="E14" s="362" t="s">
        <v>18</v>
      </c>
      <c r="F14" s="311">
        <f>F6+F7+F9+F11+F12+F13</f>
        <v>540</v>
      </c>
      <c r="G14" s="173"/>
      <c r="H14" s="334">
        <f t="shared" ref="H14:X14" si="0">H6+H7+H9+H11+H12+H13</f>
        <v>21.709999999999997</v>
      </c>
      <c r="I14" s="61">
        <f t="shared" si="0"/>
        <v>18.96</v>
      </c>
      <c r="J14" s="62">
        <f t="shared" si="0"/>
        <v>70.709999999999994</v>
      </c>
      <c r="K14" s="408">
        <f t="shared" si="0"/>
        <v>546.04</v>
      </c>
      <c r="L14" s="334">
        <f t="shared" si="0"/>
        <v>0.64000000000000012</v>
      </c>
      <c r="M14" s="61">
        <f t="shared" si="0"/>
        <v>0.33</v>
      </c>
      <c r="N14" s="61">
        <f t="shared" si="0"/>
        <v>31.47</v>
      </c>
      <c r="O14" s="61">
        <f t="shared" si="0"/>
        <v>55.33</v>
      </c>
      <c r="P14" s="121">
        <f t="shared" si="0"/>
        <v>0.24</v>
      </c>
      <c r="Q14" s="334">
        <f t="shared" si="0"/>
        <v>115.09000000000002</v>
      </c>
      <c r="R14" s="61">
        <f t="shared" si="0"/>
        <v>403.04</v>
      </c>
      <c r="S14" s="61">
        <f t="shared" si="0"/>
        <v>118.97000000000001</v>
      </c>
      <c r="T14" s="61">
        <f t="shared" si="0"/>
        <v>20.14</v>
      </c>
      <c r="U14" s="61">
        <f t="shared" si="0"/>
        <v>1325.33</v>
      </c>
      <c r="V14" s="61">
        <f t="shared" si="0"/>
        <v>3.1599999999999996E-2</v>
      </c>
      <c r="W14" s="61">
        <f t="shared" si="0"/>
        <v>8.9000000000000017E-3</v>
      </c>
      <c r="X14" s="62">
        <f t="shared" si="0"/>
        <v>0.15200000000000002</v>
      </c>
    </row>
    <row r="15" spans="1:24" s="16" customFormat="1" ht="37.5" customHeight="1" x14ac:dyDescent="0.3">
      <c r="A15" s="116"/>
      <c r="B15" s="129" t="s">
        <v>64</v>
      </c>
      <c r="C15" s="174"/>
      <c r="D15" s="247"/>
      <c r="E15" s="363" t="s">
        <v>18</v>
      </c>
      <c r="F15" s="309">
        <f>F6+F8+F10+F11+F12+F13</f>
        <v>540</v>
      </c>
      <c r="G15" s="312"/>
      <c r="H15" s="503">
        <f t="shared" ref="H15:X15" si="1">H6+H8+H10+H11+H12+H13</f>
        <v>24.66</v>
      </c>
      <c r="I15" s="500">
        <f t="shared" si="1"/>
        <v>24.72</v>
      </c>
      <c r="J15" s="504">
        <f t="shared" si="1"/>
        <v>69.5</v>
      </c>
      <c r="K15" s="506">
        <f t="shared" si="1"/>
        <v>606.34</v>
      </c>
      <c r="L15" s="503">
        <f t="shared" si="1"/>
        <v>0.30000000000000004</v>
      </c>
      <c r="M15" s="500">
        <f t="shared" si="1"/>
        <v>0.32000000000000006</v>
      </c>
      <c r="N15" s="500">
        <f t="shared" si="1"/>
        <v>24.779999999999998</v>
      </c>
      <c r="O15" s="500">
        <f t="shared" si="1"/>
        <v>31.6</v>
      </c>
      <c r="P15" s="507">
        <f t="shared" si="1"/>
        <v>0.1</v>
      </c>
      <c r="Q15" s="503">
        <f t="shared" si="1"/>
        <v>92.71</v>
      </c>
      <c r="R15" s="500">
        <f t="shared" si="1"/>
        <v>447.15999999999997</v>
      </c>
      <c r="S15" s="500">
        <f t="shared" si="1"/>
        <v>108.69</v>
      </c>
      <c r="T15" s="500">
        <f t="shared" si="1"/>
        <v>6.2499999999999991</v>
      </c>
      <c r="U15" s="500">
        <f t="shared" si="1"/>
        <v>1255.2499999999998</v>
      </c>
      <c r="V15" s="500">
        <f t="shared" si="1"/>
        <v>1.9599999999999999E-2</v>
      </c>
      <c r="W15" s="500">
        <f t="shared" si="1"/>
        <v>8.199999999999999E-3</v>
      </c>
      <c r="X15" s="504">
        <f t="shared" si="1"/>
        <v>0.113</v>
      </c>
    </row>
    <row r="16" spans="1:24" s="16" customFormat="1" ht="37.5" customHeight="1" x14ac:dyDescent="0.3">
      <c r="A16" s="116"/>
      <c r="B16" s="128" t="s">
        <v>63</v>
      </c>
      <c r="C16" s="173"/>
      <c r="D16" s="246"/>
      <c r="E16" s="364" t="s">
        <v>19</v>
      </c>
      <c r="F16" s="187"/>
      <c r="G16" s="369"/>
      <c r="H16" s="374"/>
      <c r="I16" s="68"/>
      <c r="J16" s="357"/>
      <c r="K16" s="409">
        <f>K14/23.5</f>
        <v>23.235744680851063</v>
      </c>
      <c r="L16" s="374"/>
      <c r="M16" s="68"/>
      <c r="N16" s="68"/>
      <c r="O16" s="68"/>
      <c r="P16" s="659"/>
      <c r="Q16" s="374"/>
      <c r="R16" s="68"/>
      <c r="S16" s="68"/>
      <c r="T16" s="68"/>
      <c r="U16" s="68"/>
      <c r="V16" s="68"/>
      <c r="W16" s="68"/>
      <c r="X16" s="357"/>
    </row>
    <row r="17" spans="1:24" s="16" customFormat="1" ht="37.5" customHeight="1" thickBot="1" x14ac:dyDescent="0.35">
      <c r="A17" s="116"/>
      <c r="B17" s="130" t="s">
        <v>64</v>
      </c>
      <c r="C17" s="175"/>
      <c r="D17" s="322"/>
      <c r="E17" s="365" t="s">
        <v>19</v>
      </c>
      <c r="F17" s="191"/>
      <c r="G17" s="370"/>
      <c r="H17" s="375"/>
      <c r="I17" s="358"/>
      <c r="J17" s="359"/>
      <c r="K17" s="377">
        <f>K15/23.5</f>
        <v>25.801702127659574</v>
      </c>
      <c r="L17" s="375"/>
      <c r="M17" s="358"/>
      <c r="N17" s="358"/>
      <c r="O17" s="358"/>
      <c r="P17" s="660"/>
      <c r="Q17" s="375"/>
      <c r="R17" s="358"/>
      <c r="S17" s="358"/>
      <c r="T17" s="358"/>
      <c r="U17" s="358"/>
      <c r="V17" s="358"/>
      <c r="W17" s="358"/>
      <c r="X17" s="359"/>
    </row>
    <row r="18" spans="1:24" s="16" customFormat="1" ht="37.5" customHeight="1" thickBot="1" x14ac:dyDescent="0.35">
      <c r="A18" s="353"/>
      <c r="B18" s="353"/>
      <c r="C18" s="380"/>
      <c r="D18" s="379"/>
      <c r="E18" s="382"/>
      <c r="F18" s="385"/>
      <c r="G18" s="350"/>
      <c r="H18" s="386"/>
      <c r="I18" s="85"/>
      <c r="J18" s="387"/>
      <c r="K18" s="388"/>
      <c r="L18" s="390"/>
      <c r="M18" s="386"/>
      <c r="N18" s="85"/>
      <c r="O18" s="85"/>
      <c r="P18" s="86"/>
      <c r="Q18" s="386"/>
      <c r="R18" s="85"/>
      <c r="S18" s="85"/>
      <c r="T18" s="85"/>
      <c r="U18" s="85"/>
      <c r="V18" s="85"/>
      <c r="W18" s="85"/>
      <c r="X18" s="45"/>
    </row>
    <row r="19" spans="1:24" ht="18" x14ac:dyDescent="0.3">
      <c r="A19" s="478" t="s">
        <v>58</v>
      </c>
      <c r="B19" s="479"/>
      <c r="C19" s="51"/>
      <c r="D19" s="11"/>
      <c r="E19" s="24"/>
      <c r="F19" s="25"/>
      <c r="G19" s="11"/>
      <c r="H19" s="9"/>
      <c r="I19" s="11"/>
      <c r="J19" s="11"/>
    </row>
    <row r="20" spans="1:24" ht="18" x14ac:dyDescent="0.3">
      <c r="A20" s="480" t="s">
        <v>59</v>
      </c>
      <c r="B20" s="482"/>
      <c r="C20" s="59"/>
      <c r="D20" s="11"/>
      <c r="E20" s="24"/>
      <c r="F20" s="25"/>
      <c r="G20" s="11"/>
      <c r="H20" s="11"/>
      <c r="I20" s="11"/>
      <c r="J2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opLeftCell="A7" zoomScale="60" zoomScaleNormal="60" workbookViewId="0">
      <selection activeCell="H29" sqref="H29"/>
    </sheetView>
  </sheetViews>
  <sheetFormatPr defaultRowHeight="14.4" x14ac:dyDescent="0.3"/>
  <cols>
    <col min="1" max="2" width="20.3320312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149"/>
      <c r="B4" s="96"/>
      <c r="C4" s="108" t="s">
        <v>37</v>
      </c>
      <c r="D4" s="137"/>
      <c r="E4" s="180"/>
      <c r="F4" s="484"/>
      <c r="G4" s="483"/>
      <c r="H4" s="275" t="s">
        <v>20</v>
      </c>
      <c r="I4" s="276"/>
      <c r="J4" s="277"/>
      <c r="K4" s="340" t="s">
        <v>21</v>
      </c>
      <c r="L4" s="740" t="s">
        <v>22</v>
      </c>
      <c r="M4" s="741"/>
      <c r="N4" s="742"/>
      <c r="O4" s="742"/>
      <c r="P4" s="743"/>
      <c r="Q4" s="744" t="s">
        <v>23</v>
      </c>
      <c r="R4" s="745"/>
      <c r="S4" s="745"/>
      <c r="T4" s="745"/>
      <c r="U4" s="745"/>
      <c r="V4" s="745"/>
      <c r="W4" s="745"/>
      <c r="X4" s="745"/>
    </row>
    <row r="5" spans="1:24" s="16" customFormat="1" ht="28.5" customHeight="1" thickBot="1" x14ac:dyDescent="0.35">
      <c r="A5" s="587" t="s">
        <v>0</v>
      </c>
      <c r="B5" s="735"/>
      <c r="C5" s="554" t="s">
        <v>38</v>
      </c>
      <c r="D5" s="735" t="s">
        <v>39</v>
      </c>
      <c r="E5" s="554" t="s">
        <v>36</v>
      </c>
      <c r="F5" s="264" t="s">
        <v>24</v>
      </c>
      <c r="G5" s="554" t="s">
        <v>35</v>
      </c>
      <c r="H5" s="656" t="s">
        <v>25</v>
      </c>
      <c r="I5" s="571" t="s">
        <v>26</v>
      </c>
      <c r="J5" s="574" t="s">
        <v>27</v>
      </c>
      <c r="K5" s="588" t="s">
        <v>28</v>
      </c>
      <c r="L5" s="573" t="s">
        <v>29</v>
      </c>
      <c r="M5" s="573" t="s">
        <v>96</v>
      </c>
      <c r="N5" s="573" t="s">
        <v>30</v>
      </c>
      <c r="O5" s="590" t="s">
        <v>97</v>
      </c>
      <c r="P5" s="573" t="s">
        <v>98</v>
      </c>
      <c r="Q5" s="573" t="s">
        <v>31</v>
      </c>
      <c r="R5" s="573" t="s">
        <v>32</v>
      </c>
      <c r="S5" s="573" t="s">
        <v>33</v>
      </c>
      <c r="T5" s="573" t="s">
        <v>34</v>
      </c>
      <c r="U5" s="573" t="s">
        <v>99</v>
      </c>
      <c r="V5" s="573" t="s">
        <v>100</v>
      </c>
      <c r="W5" s="573" t="s">
        <v>101</v>
      </c>
      <c r="X5" s="573" t="s">
        <v>102</v>
      </c>
    </row>
    <row r="6" spans="1:24" s="16" customFormat="1" ht="38.25" customHeight="1" x14ac:dyDescent="0.3">
      <c r="A6" s="153" t="s">
        <v>6</v>
      </c>
      <c r="B6" s="153"/>
      <c r="C6" s="147">
        <v>25</v>
      </c>
      <c r="D6" s="259" t="s">
        <v>17</v>
      </c>
      <c r="E6" s="381" t="s">
        <v>47</v>
      </c>
      <c r="F6" s="383">
        <v>150</v>
      </c>
      <c r="G6" s="147"/>
      <c r="H6" s="36">
        <v>0.6</v>
      </c>
      <c r="I6" s="37">
        <v>0.45</v>
      </c>
      <c r="J6" s="41">
        <v>12.3</v>
      </c>
      <c r="K6" s="201">
        <v>54.9</v>
      </c>
      <c r="L6" s="279">
        <v>0.03</v>
      </c>
      <c r="M6" s="36">
        <v>0.05</v>
      </c>
      <c r="N6" s="37">
        <v>7.5</v>
      </c>
      <c r="O6" s="37">
        <v>0</v>
      </c>
      <c r="P6" s="38">
        <v>0</v>
      </c>
      <c r="Q6" s="36">
        <v>28.5</v>
      </c>
      <c r="R6" s="37">
        <v>24</v>
      </c>
      <c r="S6" s="37">
        <v>18</v>
      </c>
      <c r="T6" s="37">
        <v>3.45</v>
      </c>
      <c r="U6" s="37">
        <v>232.5</v>
      </c>
      <c r="V6" s="37">
        <v>2E-3</v>
      </c>
      <c r="W6" s="37">
        <v>2.0000000000000001E-4</v>
      </c>
      <c r="X6" s="49">
        <v>0.02</v>
      </c>
    </row>
    <row r="7" spans="1:24" s="16" customFormat="1" ht="38.25" customHeight="1" x14ac:dyDescent="0.3">
      <c r="A7" s="116"/>
      <c r="B7" s="116"/>
      <c r="C7" s="143">
        <v>196</v>
      </c>
      <c r="D7" s="212" t="s">
        <v>80</v>
      </c>
      <c r="E7" s="164" t="s">
        <v>104</v>
      </c>
      <c r="F7" s="143">
        <v>150</v>
      </c>
      <c r="G7" s="211"/>
      <c r="H7" s="19">
        <v>18.899999999999999</v>
      </c>
      <c r="I7" s="20">
        <v>14.1</v>
      </c>
      <c r="J7" s="21">
        <v>31.35</v>
      </c>
      <c r="K7" s="202">
        <v>328.8</v>
      </c>
      <c r="L7" s="290">
        <v>0.06</v>
      </c>
      <c r="M7" s="19">
        <v>0.34</v>
      </c>
      <c r="N7" s="20">
        <v>0.52</v>
      </c>
      <c r="O7" s="20">
        <v>0.06</v>
      </c>
      <c r="P7" s="45">
        <v>0.41</v>
      </c>
      <c r="Q7" s="19">
        <v>219.33</v>
      </c>
      <c r="R7" s="20">
        <v>259.58</v>
      </c>
      <c r="S7" s="20">
        <v>35.46</v>
      </c>
      <c r="T7" s="20">
        <v>1.1299999999999999</v>
      </c>
      <c r="U7" s="20">
        <v>155.26</v>
      </c>
      <c r="V7" s="20">
        <v>8.6E-3</v>
      </c>
      <c r="W7" s="20">
        <v>2.5000000000000001E-2</v>
      </c>
      <c r="X7" s="45">
        <v>0.03</v>
      </c>
    </row>
    <row r="8" spans="1:24" s="16" customFormat="1" ht="38.25" customHeight="1" x14ac:dyDescent="0.3">
      <c r="A8" s="116"/>
      <c r="B8" s="116"/>
      <c r="C8" s="142">
        <v>114</v>
      </c>
      <c r="D8" s="182" t="s">
        <v>43</v>
      </c>
      <c r="E8" s="224" t="s">
        <v>49</v>
      </c>
      <c r="F8" s="384">
        <v>200</v>
      </c>
      <c r="G8" s="142"/>
      <c r="H8" s="17">
        <v>0.2</v>
      </c>
      <c r="I8" s="15">
        <v>0</v>
      </c>
      <c r="J8" s="18">
        <v>11</v>
      </c>
      <c r="K8" s="199">
        <v>44.8</v>
      </c>
      <c r="L8" s="250">
        <v>0</v>
      </c>
      <c r="M8" s="17">
        <v>0</v>
      </c>
      <c r="N8" s="15">
        <v>0.08</v>
      </c>
      <c r="O8" s="15">
        <v>0</v>
      </c>
      <c r="P8" s="40">
        <v>0</v>
      </c>
      <c r="Q8" s="17">
        <v>13.56</v>
      </c>
      <c r="R8" s="15">
        <v>7.66</v>
      </c>
      <c r="S8" s="15">
        <v>4.08</v>
      </c>
      <c r="T8" s="15">
        <v>0.8</v>
      </c>
      <c r="U8" s="15">
        <v>0.68</v>
      </c>
      <c r="V8" s="15">
        <v>0</v>
      </c>
      <c r="W8" s="15">
        <v>0</v>
      </c>
      <c r="X8" s="40">
        <v>0</v>
      </c>
    </row>
    <row r="9" spans="1:24" s="16" customFormat="1" ht="38.25" customHeight="1" x14ac:dyDescent="0.3">
      <c r="A9" s="116"/>
      <c r="B9" s="116"/>
      <c r="C9" s="145">
        <v>121</v>
      </c>
      <c r="D9" s="182" t="s">
        <v>12</v>
      </c>
      <c r="E9" s="224" t="s">
        <v>48</v>
      </c>
      <c r="F9" s="355">
        <v>30</v>
      </c>
      <c r="G9" s="142"/>
      <c r="H9" s="17">
        <v>2.16</v>
      </c>
      <c r="I9" s="15">
        <v>0.81</v>
      </c>
      <c r="J9" s="18">
        <v>14.73</v>
      </c>
      <c r="K9" s="199">
        <v>75.66</v>
      </c>
      <c r="L9" s="250">
        <v>0.04</v>
      </c>
      <c r="M9" s="17">
        <v>0.01</v>
      </c>
      <c r="N9" s="15">
        <v>0</v>
      </c>
      <c r="O9" s="15">
        <v>0</v>
      </c>
      <c r="P9" s="40">
        <v>0</v>
      </c>
      <c r="Q9" s="250">
        <v>7.5</v>
      </c>
      <c r="R9" s="15">
        <v>24.6</v>
      </c>
      <c r="S9" s="15">
        <v>9.9</v>
      </c>
      <c r="T9" s="15">
        <v>0.45</v>
      </c>
      <c r="U9" s="15">
        <v>27.6</v>
      </c>
      <c r="V9" s="15">
        <v>0</v>
      </c>
      <c r="W9" s="15">
        <v>0</v>
      </c>
      <c r="X9" s="40">
        <v>0</v>
      </c>
    </row>
    <row r="10" spans="1:24" s="16" customFormat="1" ht="38.25" customHeight="1" x14ac:dyDescent="0.3">
      <c r="A10" s="116"/>
      <c r="B10" s="116"/>
      <c r="C10" s="142">
        <v>120</v>
      </c>
      <c r="D10" s="182" t="s">
        <v>13</v>
      </c>
      <c r="E10" s="156" t="s">
        <v>45</v>
      </c>
      <c r="F10" s="136">
        <v>20</v>
      </c>
      <c r="G10" s="142"/>
      <c r="H10" s="17">
        <v>1.1399999999999999</v>
      </c>
      <c r="I10" s="15">
        <v>0.22</v>
      </c>
      <c r="J10" s="18">
        <v>7.44</v>
      </c>
      <c r="K10" s="200">
        <v>36.26</v>
      </c>
      <c r="L10" s="290">
        <v>0.02</v>
      </c>
      <c r="M10" s="19">
        <v>2.4E-2</v>
      </c>
      <c r="N10" s="20">
        <v>0.08</v>
      </c>
      <c r="O10" s="20">
        <v>0</v>
      </c>
      <c r="P10" s="45">
        <v>0</v>
      </c>
      <c r="Q10" s="290">
        <v>6.8</v>
      </c>
      <c r="R10" s="20">
        <v>24</v>
      </c>
      <c r="S10" s="20">
        <v>8.1999999999999993</v>
      </c>
      <c r="T10" s="20">
        <v>0.46</v>
      </c>
      <c r="U10" s="20">
        <v>73.5</v>
      </c>
      <c r="V10" s="20">
        <v>2E-3</v>
      </c>
      <c r="W10" s="20">
        <v>2E-3</v>
      </c>
      <c r="X10" s="45">
        <v>1.2E-2</v>
      </c>
    </row>
    <row r="11" spans="1:24" s="16" customFormat="1" ht="33" customHeight="1" x14ac:dyDescent="0.3">
      <c r="A11" s="116"/>
      <c r="B11" s="116"/>
      <c r="C11" s="142"/>
      <c r="D11" s="182"/>
      <c r="E11" s="332" t="s">
        <v>18</v>
      </c>
      <c r="F11" s="337">
        <f>SUM(F6:F10)</f>
        <v>550</v>
      </c>
      <c r="G11" s="142"/>
      <c r="H11" s="17">
        <f t="shared" ref="H11:X11" si="0">SUM(H6:H10)</f>
        <v>23</v>
      </c>
      <c r="I11" s="15">
        <f t="shared" si="0"/>
        <v>15.58</v>
      </c>
      <c r="J11" s="18">
        <f t="shared" si="0"/>
        <v>76.820000000000007</v>
      </c>
      <c r="K11" s="389">
        <f t="shared" si="0"/>
        <v>540.41999999999996</v>
      </c>
      <c r="L11" s="250">
        <f t="shared" si="0"/>
        <v>0.15</v>
      </c>
      <c r="M11" s="250">
        <f t="shared" si="0"/>
        <v>0.42400000000000004</v>
      </c>
      <c r="N11" s="15">
        <f t="shared" si="0"/>
        <v>8.18</v>
      </c>
      <c r="O11" s="15">
        <f t="shared" si="0"/>
        <v>0.06</v>
      </c>
      <c r="P11" s="40">
        <f t="shared" si="0"/>
        <v>0.41</v>
      </c>
      <c r="Q11" s="17">
        <f t="shared" si="0"/>
        <v>275.69</v>
      </c>
      <c r="R11" s="15">
        <f t="shared" si="0"/>
        <v>339.84000000000003</v>
      </c>
      <c r="S11" s="15">
        <f t="shared" si="0"/>
        <v>75.64</v>
      </c>
      <c r="T11" s="15">
        <f t="shared" si="0"/>
        <v>6.29</v>
      </c>
      <c r="U11" s="15">
        <f t="shared" si="0"/>
        <v>489.54</v>
      </c>
      <c r="V11" s="15">
        <f t="shared" si="0"/>
        <v>1.26E-2</v>
      </c>
      <c r="W11" s="15">
        <f t="shared" si="0"/>
        <v>2.7200000000000002E-2</v>
      </c>
      <c r="X11" s="45">
        <f t="shared" si="0"/>
        <v>6.2E-2</v>
      </c>
    </row>
    <row r="12" spans="1:24" s="16" customFormat="1" ht="38.25" customHeight="1" thickBot="1" x14ac:dyDescent="0.35">
      <c r="A12" s="353"/>
      <c r="B12" s="353"/>
      <c r="C12" s="380"/>
      <c r="D12" s="379"/>
      <c r="E12" s="382" t="s">
        <v>19</v>
      </c>
      <c r="F12" s="385"/>
      <c r="G12" s="350"/>
      <c r="H12" s="386"/>
      <c r="I12" s="85"/>
      <c r="J12" s="387"/>
      <c r="K12" s="388">
        <f>K11/23.5</f>
        <v>22.99659574468085</v>
      </c>
      <c r="L12" s="390"/>
      <c r="M12" s="386"/>
      <c r="N12" s="85"/>
      <c r="O12" s="85"/>
      <c r="P12" s="86"/>
      <c r="Q12" s="386"/>
      <c r="R12" s="85"/>
      <c r="S12" s="85"/>
      <c r="T12" s="85"/>
      <c r="U12" s="85"/>
      <c r="V12" s="85"/>
      <c r="W12" s="85"/>
      <c r="X12" s="159"/>
    </row>
    <row r="13" spans="1:24" x14ac:dyDescent="0.3">
      <c r="A13" s="9"/>
      <c r="B13" s="9"/>
      <c r="C13" s="28"/>
      <c r="D13" s="2"/>
      <c r="E13" s="2"/>
      <c r="F13" s="2"/>
      <c r="G13" s="9"/>
      <c r="H13" s="10"/>
      <c r="I13" s="9"/>
      <c r="J13" s="2"/>
      <c r="K13" s="12"/>
      <c r="L13" s="2"/>
      <c r="M13" s="2"/>
      <c r="N13" s="2"/>
    </row>
    <row r="14" spans="1:24" ht="18" x14ac:dyDescent="0.3">
      <c r="D14" s="11"/>
      <c r="E14" s="24"/>
      <c r="F14" s="25"/>
      <c r="G14" s="11"/>
      <c r="H14" s="11"/>
      <c r="I14" s="11"/>
      <c r="J14" s="11"/>
    </row>
    <row r="15" spans="1:24" ht="18" x14ac:dyDescent="0.3">
      <c r="D15" s="11"/>
      <c r="E15" s="24"/>
      <c r="F15" s="25"/>
      <c r="G15" s="11"/>
      <c r="H15" s="11"/>
      <c r="I15" s="11"/>
      <c r="J15" s="11"/>
    </row>
    <row r="16" spans="1:24" ht="18" x14ac:dyDescent="0.3">
      <c r="D16" s="11"/>
      <c r="E16" s="24"/>
      <c r="F16" s="25"/>
      <c r="G16" s="11"/>
      <c r="H16" s="11"/>
      <c r="I16" s="11"/>
      <c r="J16" s="11"/>
    </row>
    <row r="17" spans="4:10" ht="18" x14ac:dyDescent="0.3">
      <c r="D17" s="11"/>
      <c r="E17" s="24"/>
      <c r="F17" s="25"/>
      <c r="G17" s="11"/>
      <c r="H17" s="11"/>
      <c r="I17" s="11"/>
      <c r="J17" s="11"/>
    </row>
    <row r="18" spans="4:10" x14ac:dyDescent="0.3">
      <c r="D18" s="11"/>
      <c r="E18" s="11"/>
      <c r="F18" s="11"/>
      <c r="G18" s="11"/>
      <c r="H18" s="11"/>
      <c r="I18" s="11"/>
      <c r="J18" s="11"/>
    </row>
    <row r="19" spans="4:10" x14ac:dyDescent="0.3">
      <c r="D19" s="11"/>
      <c r="E19" s="11"/>
      <c r="F19" s="11"/>
      <c r="G19" s="11"/>
      <c r="H19" s="11"/>
      <c r="I19" s="11"/>
      <c r="J19" s="11"/>
    </row>
    <row r="20" spans="4:10" x14ac:dyDescent="0.3">
      <c r="D20" s="11"/>
      <c r="E20" s="11"/>
      <c r="F20" s="11"/>
      <c r="G20" s="11"/>
      <c r="H20" s="11"/>
      <c r="I20" s="11"/>
      <c r="J20" s="11"/>
    </row>
    <row r="21" spans="4:10" x14ac:dyDescent="0.3">
      <c r="D21" s="11"/>
      <c r="E21" s="11"/>
      <c r="F21" s="11"/>
      <c r="G21" s="11"/>
      <c r="H21" s="11"/>
      <c r="I21" s="11"/>
      <c r="J21" s="11"/>
    </row>
    <row r="22" spans="4:10" x14ac:dyDescent="0.3">
      <c r="D22" s="11"/>
      <c r="E22" s="11"/>
      <c r="F22" s="11"/>
      <c r="G22" s="11"/>
      <c r="H22" s="11"/>
      <c r="I22" s="11"/>
      <c r="J22" s="11"/>
    </row>
    <row r="23" spans="4:10" x14ac:dyDescent="0.3">
      <c r="D23" s="11"/>
      <c r="E23" s="11"/>
      <c r="F23" s="11"/>
      <c r="G23" s="11"/>
      <c r="H23" s="11"/>
      <c r="I23" s="11"/>
      <c r="J23" s="11"/>
    </row>
    <row r="24" spans="4:10" x14ac:dyDescent="0.3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6"/>
  <sheetViews>
    <sheetView topLeftCell="A7" zoomScale="60" zoomScaleNormal="60" workbookViewId="0">
      <selection activeCell="I33" sqref="I33"/>
    </sheetView>
  </sheetViews>
  <sheetFormatPr defaultRowHeight="14.4" x14ac:dyDescent="0.3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  <col min="11" max="11" width="11.33203125" customWidth="1"/>
    <col min="21" max="21" width="10.5546875" customWidth="1"/>
    <col min="22" max="22" width="12.33203125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149"/>
      <c r="B4" s="586" t="s">
        <v>37</v>
      </c>
      <c r="C4" s="113"/>
      <c r="D4" s="165"/>
      <c r="E4" s="108"/>
      <c r="F4" s="586"/>
      <c r="G4" s="750" t="s">
        <v>20</v>
      </c>
      <c r="H4" s="750"/>
      <c r="I4" s="750"/>
      <c r="J4" s="197" t="s">
        <v>21</v>
      </c>
      <c r="K4" s="744" t="s">
        <v>22</v>
      </c>
      <c r="L4" s="745"/>
      <c r="M4" s="751"/>
      <c r="N4" s="751"/>
      <c r="O4" s="752"/>
      <c r="P4" s="744" t="s">
        <v>23</v>
      </c>
      <c r="Q4" s="745"/>
      <c r="R4" s="745"/>
      <c r="S4" s="745"/>
      <c r="T4" s="745"/>
      <c r="U4" s="745"/>
      <c r="V4" s="745"/>
      <c r="W4" s="746"/>
    </row>
    <row r="5" spans="1:23" s="16" customFormat="1" ht="28.5" customHeight="1" thickBot="1" x14ac:dyDescent="0.35">
      <c r="A5" s="587" t="s">
        <v>0</v>
      </c>
      <c r="B5" s="264" t="s">
        <v>38</v>
      </c>
      <c r="C5" s="589" t="s">
        <v>39</v>
      </c>
      <c r="D5" s="264" t="s">
        <v>36</v>
      </c>
      <c r="E5" s="554" t="s">
        <v>24</v>
      </c>
      <c r="F5" s="264" t="s">
        <v>35</v>
      </c>
      <c r="G5" s="570" t="s">
        <v>25</v>
      </c>
      <c r="H5" s="571" t="s">
        <v>26</v>
      </c>
      <c r="I5" s="572" t="s">
        <v>27</v>
      </c>
      <c r="J5" s="591" t="s">
        <v>28</v>
      </c>
      <c r="K5" s="594" t="s">
        <v>29</v>
      </c>
      <c r="L5" s="595" t="s">
        <v>96</v>
      </c>
      <c r="M5" s="595" t="s">
        <v>30</v>
      </c>
      <c r="N5" s="596" t="s">
        <v>97</v>
      </c>
      <c r="O5" s="598" t="s">
        <v>98</v>
      </c>
      <c r="P5" s="594" t="s">
        <v>31</v>
      </c>
      <c r="Q5" s="595" t="s">
        <v>32</v>
      </c>
      <c r="R5" s="595" t="s">
        <v>33</v>
      </c>
      <c r="S5" s="595" t="s">
        <v>34</v>
      </c>
      <c r="T5" s="595" t="s">
        <v>99</v>
      </c>
      <c r="U5" s="595" t="s">
        <v>100</v>
      </c>
      <c r="V5" s="595" t="s">
        <v>101</v>
      </c>
      <c r="W5" s="597" t="s">
        <v>102</v>
      </c>
    </row>
    <row r="6" spans="1:23" s="16" customFormat="1" ht="28.5" customHeight="1" x14ac:dyDescent="0.3">
      <c r="A6" s="35" t="s">
        <v>6</v>
      </c>
      <c r="B6" s="147">
        <v>133</v>
      </c>
      <c r="C6" s="422" t="s">
        <v>17</v>
      </c>
      <c r="D6" s="259" t="s">
        <v>124</v>
      </c>
      <c r="E6" s="630">
        <v>60</v>
      </c>
      <c r="F6" s="584"/>
      <c r="G6" s="279">
        <v>1.32</v>
      </c>
      <c r="H6" s="37">
        <v>0.24</v>
      </c>
      <c r="I6" s="38">
        <v>8.82</v>
      </c>
      <c r="J6" s="343">
        <v>40.799999999999997</v>
      </c>
      <c r="K6" s="303">
        <v>0</v>
      </c>
      <c r="L6" s="100">
        <v>0.03</v>
      </c>
      <c r="M6" s="100">
        <v>2.88</v>
      </c>
      <c r="N6" s="100">
        <v>1.2</v>
      </c>
      <c r="O6" s="664">
        <v>0</v>
      </c>
      <c r="P6" s="303">
        <v>3</v>
      </c>
      <c r="Q6" s="100">
        <v>30</v>
      </c>
      <c r="R6" s="100">
        <v>0</v>
      </c>
      <c r="S6" s="100">
        <v>0.24</v>
      </c>
      <c r="T6" s="100">
        <v>81.599999999999994</v>
      </c>
      <c r="U6" s="100">
        <v>0</v>
      </c>
      <c r="V6" s="100">
        <v>2.9999999999999997E-4</v>
      </c>
      <c r="W6" s="101">
        <v>1.0999999999999999E-2</v>
      </c>
    </row>
    <row r="7" spans="1:23" s="16" customFormat="1" ht="39" customHeight="1" x14ac:dyDescent="0.3">
      <c r="A7" s="44"/>
      <c r="B7" s="143">
        <v>78</v>
      </c>
      <c r="C7" s="211" t="s">
        <v>8</v>
      </c>
      <c r="D7" s="348" t="s">
        <v>82</v>
      </c>
      <c r="E7" s="235">
        <v>90</v>
      </c>
      <c r="F7" s="111"/>
      <c r="G7" s="250">
        <v>14.85</v>
      </c>
      <c r="H7" s="15">
        <v>13.32</v>
      </c>
      <c r="I7" s="40">
        <v>5.94</v>
      </c>
      <c r="J7" s="268">
        <v>202.68</v>
      </c>
      <c r="K7" s="250">
        <v>0.06</v>
      </c>
      <c r="L7" s="17">
        <v>0.11</v>
      </c>
      <c r="M7" s="15">
        <v>3.83</v>
      </c>
      <c r="N7" s="15">
        <v>19.5</v>
      </c>
      <c r="O7" s="40">
        <v>0</v>
      </c>
      <c r="P7" s="17">
        <v>20.58</v>
      </c>
      <c r="Q7" s="15">
        <v>74.39</v>
      </c>
      <c r="R7" s="15">
        <v>22.98</v>
      </c>
      <c r="S7" s="15">
        <v>0.95</v>
      </c>
      <c r="T7" s="15">
        <v>204</v>
      </c>
      <c r="U7" s="15">
        <v>3.5999999999999999E-3</v>
      </c>
      <c r="V7" s="15">
        <v>8.9999999999999998E-4</v>
      </c>
      <c r="W7" s="45">
        <v>0.9</v>
      </c>
    </row>
    <row r="8" spans="1:23" s="16" customFormat="1" ht="39" customHeight="1" x14ac:dyDescent="0.3">
      <c r="A8" s="39"/>
      <c r="B8" s="144">
        <v>65</v>
      </c>
      <c r="C8" s="262" t="s">
        <v>57</v>
      </c>
      <c r="D8" s="349" t="s">
        <v>50</v>
      </c>
      <c r="E8" s="144">
        <v>150</v>
      </c>
      <c r="F8" s="110"/>
      <c r="G8" s="251">
        <v>6.45</v>
      </c>
      <c r="H8" s="13">
        <v>4.05</v>
      </c>
      <c r="I8" s="42">
        <v>40.200000000000003</v>
      </c>
      <c r="J8" s="112">
        <v>223.65</v>
      </c>
      <c r="K8" s="251">
        <v>0.08</v>
      </c>
      <c r="L8" s="90">
        <v>0.02</v>
      </c>
      <c r="M8" s="13">
        <v>0</v>
      </c>
      <c r="N8" s="13">
        <v>30</v>
      </c>
      <c r="O8" s="42">
        <v>0.11</v>
      </c>
      <c r="P8" s="90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45">
        <v>0</v>
      </c>
    </row>
    <row r="9" spans="1:23" s="16" customFormat="1" ht="39" customHeight="1" x14ac:dyDescent="0.3">
      <c r="A9" s="39"/>
      <c r="B9" s="143">
        <v>160</v>
      </c>
      <c r="C9" s="262" t="s">
        <v>56</v>
      </c>
      <c r="D9" s="331" t="s">
        <v>86</v>
      </c>
      <c r="E9" s="189">
        <v>200</v>
      </c>
      <c r="F9" s="110"/>
      <c r="G9" s="250">
        <v>0.4</v>
      </c>
      <c r="H9" s="15">
        <v>0.6</v>
      </c>
      <c r="I9" s="40">
        <v>17.8</v>
      </c>
      <c r="J9" s="268">
        <v>78.599999999999994</v>
      </c>
      <c r="K9" s="250">
        <v>0</v>
      </c>
      <c r="L9" s="17">
        <v>0</v>
      </c>
      <c r="M9" s="15">
        <v>48</v>
      </c>
      <c r="N9" s="15">
        <v>0</v>
      </c>
      <c r="O9" s="40">
        <v>0</v>
      </c>
      <c r="P9" s="17">
        <v>4.01</v>
      </c>
      <c r="Q9" s="15">
        <v>9.17</v>
      </c>
      <c r="R9" s="15">
        <v>1.33</v>
      </c>
      <c r="S9" s="15">
        <v>0.37</v>
      </c>
      <c r="T9" s="15">
        <v>9.3000000000000007</v>
      </c>
      <c r="U9" s="15">
        <v>0</v>
      </c>
      <c r="V9" s="15">
        <v>0</v>
      </c>
      <c r="W9" s="40">
        <v>0</v>
      </c>
    </row>
    <row r="10" spans="1:23" s="16" customFormat="1" ht="39" customHeight="1" x14ac:dyDescent="0.3">
      <c r="A10" s="39"/>
      <c r="B10" s="145">
        <v>119</v>
      </c>
      <c r="C10" s="155" t="s">
        <v>12</v>
      </c>
      <c r="D10" s="155" t="s">
        <v>51</v>
      </c>
      <c r="E10" s="186">
        <v>20</v>
      </c>
      <c r="F10" s="136"/>
      <c r="G10" s="250">
        <v>1.4</v>
      </c>
      <c r="H10" s="15">
        <v>0.14000000000000001</v>
      </c>
      <c r="I10" s="40">
        <v>8.8000000000000007</v>
      </c>
      <c r="J10" s="268">
        <v>48</v>
      </c>
      <c r="K10" s="250">
        <v>0.02</v>
      </c>
      <c r="L10" s="17">
        <v>6.0000000000000001E-3</v>
      </c>
      <c r="M10" s="15">
        <v>0</v>
      </c>
      <c r="N10" s="15">
        <v>0</v>
      </c>
      <c r="O10" s="40">
        <v>0</v>
      </c>
      <c r="P10" s="17">
        <v>7.4</v>
      </c>
      <c r="Q10" s="15">
        <v>43.6</v>
      </c>
      <c r="R10" s="15">
        <v>13</v>
      </c>
      <c r="S10" s="17">
        <v>0.56000000000000005</v>
      </c>
      <c r="T10" s="15">
        <v>18.600000000000001</v>
      </c>
      <c r="U10" s="15">
        <v>5.9999999999999995E-4</v>
      </c>
      <c r="V10" s="17">
        <v>1E-3</v>
      </c>
      <c r="W10" s="40">
        <v>0</v>
      </c>
    </row>
    <row r="11" spans="1:23" s="16" customFormat="1" ht="39" customHeight="1" x14ac:dyDescent="0.3">
      <c r="A11" s="39"/>
      <c r="B11" s="142">
        <v>120</v>
      </c>
      <c r="C11" s="155" t="s">
        <v>13</v>
      </c>
      <c r="D11" s="155" t="s">
        <v>45</v>
      </c>
      <c r="E11" s="142">
        <v>20</v>
      </c>
      <c r="F11" s="136"/>
      <c r="G11" s="250">
        <v>1.1399999999999999</v>
      </c>
      <c r="H11" s="15">
        <v>0.22</v>
      </c>
      <c r="I11" s="40">
        <v>7.44</v>
      </c>
      <c r="J11" s="269">
        <v>36.26</v>
      </c>
      <c r="K11" s="290">
        <v>0.02</v>
      </c>
      <c r="L11" s="19">
        <v>2.4E-2</v>
      </c>
      <c r="M11" s="20">
        <v>0.08</v>
      </c>
      <c r="N11" s="20">
        <v>0</v>
      </c>
      <c r="O11" s="45">
        <v>0</v>
      </c>
      <c r="P11" s="290">
        <v>6.8</v>
      </c>
      <c r="Q11" s="20">
        <v>24</v>
      </c>
      <c r="R11" s="20">
        <v>8.1999999999999993</v>
      </c>
      <c r="S11" s="20">
        <v>0.46</v>
      </c>
      <c r="T11" s="20">
        <v>73.5</v>
      </c>
      <c r="U11" s="20">
        <v>2E-3</v>
      </c>
      <c r="V11" s="20">
        <v>2E-3</v>
      </c>
      <c r="W11" s="45">
        <v>1.2E-2</v>
      </c>
    </row>
    <row r="12" spans="1:23" s="16" customFormat="1" ht="39" customHeight="1" x14ac:dyDescent="0.3">
      <c r="A12" s="44"/>
      <c r="B12" s="143"/>
      <c r="C12" s="211"/>
      <c r="D12" s="332" t="s">
        <v>18</v>
      </c>
      <c r="E12" s="282">
        <f>E6+E7+E8+E9+E10+E11</f>
        <v>540</v>
      </c>
      <c r="F12" s="111"/>
      <c r="G12" s="290">
        <f t="shared" ref="G12:W12" si="0">G6+G7+G8+G9+G10+G11</f>
        <v>25.559999999999995</v>
      </c>
      <c r="H12" s="20">
        <f t="shared" si="0"/>
        <v>18.57</v>
      </c>
      <c r="I12" s="45">
        <f t="shared" si="0"/>
        <v>89</v>
      </c>
      <c r="J12" s="351">
        <f t="shared" si="0"/>
        <v>629.99</v>
      </c>
      <c r="K12" s="290">
        <f t="shared" si="0"/>
        <v>0.18</v>
      </c>
      <c r="L12" s="290">
        <f t="shared" si="0"/>
        <v>0.19</v>
      </c>
      <c r="M12" s="20">
        <f t="shared" si="0"/>
        <v>54.79</v>
      </c>
      <c r="N12" s="20">
        <f t="shared" si="0"/>
        <v>50.7</v>
      </c>
      <c r="O12" s="45">
        <f t="shared" si="0"/>
        <v>0.11</v>
      </c>
      <c r="P12" s="19">
        <f t="shared" si="0"/>
        <v>54.839999999999989</v>
      </c>
      <c r="Q12" s="20">
        <f t="shared" si="0"/>
        <v>239.5</v>
      </c>
      <c r="R12" s="20">
        <f t="shared" si="0"/>
        <v>68.040000000000006</v>
      </c>
      <c r="S12" s="20">
        <f t="shared" si="0"/>
        <v>3.83</v>
      </c>
      <c r="T12" s="20">
        <f t="shared" si="0"/>
        <v>388.10000000000008</v>
      </c>
      <c r="U12" s="20">
        <f t="shared" si="0"/>
        <v>6.1999999999999998E-3</v>
      </c>
      <c r="V12" s="20">
        <f t="shared" si="0"/>
        <v>4.1999999999999997E-3</v>
      </c>
      <c r="W12" s="45">
        <f t="shared" si="0"/>
        <v>0.92300000000000004</v>
      </c>
    </row>
    <row r="13" spans="1:23" s="16" customFormat="1" ht="39" customHeight="1" thickBot="1" x14ac:dyDescent="0.35">
      <c r="A13" s="46"/>
      <c r="B13" s="146"/>
      <c r="C13" s="299"/>
      <c r="D13" s="333" t="s">
        <v>19</v>
      </c>
      <c r="E13" s="146"/>
      <c r="F13" s="214"/>
      <c r="G13" s="255"/>
      <c r="H13" s="158"/>
      <c r="I13" s="159"/>
      <c r="J13" s="352">
        <f>J12/23.5</f>
        <v>26.808085106382979</v>
      </c>
      <c r="K13" s="255"/>
      <c r="L13" s="215"/>
      <c r="M13" s="158"/>
      <c r="N13" s="158"/>
      <c r="O13" s="159"/>
      <c r="P13" s="215"/>
      <c r="Q13" s="158"/>
      <c r="R13" s="158"/>
      <c r="S13" s="158"/>
      <c r="T13" s="158"/>
      <c r="U13" s="158"/>
      <c r="V13" s="158"/>
      <c r="W13" s="159"/>
    </row>
    <row r="14" spans="1:23" ht="18" x14ac:dyDescent="0.3">
      <c r="C14" s="11"/>
      <c r="D14" s="24"/>
      <c r="E14" s="25"/>
      <c r="F14" s="11"/>
      <c r="G14" s="9"/>
      <c r="H14" s="11"/>
      <c r="I14" s="11"/>
    </row>
    <row r="23" spans="3:9" x14ac:dyDescent="0.3">
      <c r="C23" s="11"/>
      <c r="D23" s="11"/>
      <c r="E23" s="11"/>
      <c r="F23" s="11"/>
      <c r="G23" s="11"/>
      <c r="H23" s="11"/>
      <c r="I23" s="11"/>
    </row>
    <row r="24" spans="3:9" x14ac:dyDescent="0.3">
      <c r="C24" s="11"/>
      <c r="D24" s="11"/>
      <c r="E24" s="11"/>
      <c r="F24" s="11"/>
      <c r="G24" s="11"/>
      <c r="H24" s="11"/>
      <c r="I24" s="11"/>
    </row>
    <row r="25" spans="3:9" x14ac:dyDescent="0.3">
      <c r="C25" s="11"/>
      <c r="D25" s="11"/>
      <c r="E25" s="11"/>
      <c r="F25" s="11"/>
      <c r="G25" s="11"/>
      <c r="H25" s="11"/>
      <c r="I25" s="11"/>
    </row>
    <row r="26" spans="3:9" x14ac:dyDescent="0.3">
      <c r="C26" s="11"/>
      <c r="D26" s="11"/>
      <c r="E26" s="11"/>
      <c r="F26" s="11"/>
      <c r="G26" s="11"/>
      <c r="H26" s="11"/>
      <c r="I2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4"/>
  <sheetViews>
    <sheetView topLeftCell="A6" zoomScale="60" zoomScaleNormal="60" workbookViewId="0">
      <selection activeCell="P31" sqref="P31"/>
    </sheetView>
  </sheetViews>
  <sheetFormatPr defaultRowHeight="14.4" x14ac:dyDescent="0.3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7">
        <v>6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149"/>
      <c r="B4" s="666" t="s">
        <v>37</v>
      </c>
      <c r="C4" s="338"/>
      <c r="D4" s="180"/>
      <c r="E4" s="114"/>
      <c r="F4" s="108"/>
      <c r="G4" s="270" t="s">
        <v>20</v>
      </c>
      <c r="H4" s="75"/>
      <c r="I4" s="271"/>
      <c r="J4" s="340" t="s">
        <v>21</v>
      </c>
      <c r="K4" s="740" t="s">
        <v>22</v>
      </c>
      <c r="L4" s="741"/>
      <c r="M4" s="742"/>
      <c r="N4" s="742"/>
      <c r="O4" s="743"/>
      <c r="P4" s="744" t="s">
        <v>23</v>
      </c>
      <c r="Q4" s="745"/>
      <c r="R4" s="745"/>
      <c r="S4" s="745"/>
      <c r="T4" s="745"/>
      <c r="U4" s="745"/>
      <c r="V4" s="745"/>
      <c r="W4" s="746"/>
    </row>
    <row r="5" spans="1:23" s="16" customFormat="1" ht="47.4" thickBot="1" x14ac:dyDescent="0.35">
      <c r="A5" s="150" t="s">
        <v>0</v>
      </c>
      <c r="B5" s="115" t="s">
        <v>38</v>
      </c>
      <c r="C5" s="323" t="s">
        <v>39</v>
      </c>
      <c r="D5" s="109" t="s">
        <v>36</v>
      </c>
      <c r="E5" s="115" t="s">
        <v>24</v>
      </c>
      <c r="F5" s="109" t="s">
        <v>35</v>
      </c>
      <c r="G5" s="656" t="s">
        <v>25</v>
      </c>
      <c r="H5" s="571" t="s">
        <v>26</v>
      </c>
      <c r="I5" s="574" t="s">
        <v>27</v>
      </c>
      <c r="J5" s="341" t="s">
        <v>28</v>
      </c>
      <c r="K5" s="573" t="s">
        <v>29</v>
      </c>
      <c r="L5" s="573" t="s">
        <v>96</v>
      </c>
      <c r="M5" s="573" t="s">
        <v>30</v>
      </c>
      <c r="N5" s="590" t="s">
        <v>97</v>
      </c>
      <c r="O5" s="573" t="s">
        <v>98</v>
      </c>
      <c r="P5" s="573" t="s">
        <v>31</v>
      </c>
      <c r="Q5" s="573" t="s">
        <v>32</v>
      </c>
      <c r="R5" s="573" t="s">
        <v>33</v>
      </c>
      <c r="S5" s="573" t="s">
        <v>34</v>
      </c>
      <c r="T5" s="573" t="s">
        <v>99</v>
      </c>
      <c r="U5" s="573" t="s">
        <v>100</v>
      </c>
      <c r="V5" s="573" t="s">
        <v>101</v>
      </c>
      <c r="W5" s="728" t="s">
        <v>102</v>
      </c>
    </row>
    <row r="6" spans="1:23" s="16" customFormat="1" ht="19.5" customHeight="1" x14ac:dyDescent="0.3">
      <c r="A6" s="153" t="s">
        <v>6</v>
      </c>
      <c r="B6" s="160">
        <v>1</v>
      </c>
      <c r="C6" s="730" t="s">
        <v>17</v>
      </c>
      <c r="D6" s="420" t="s">
        <v>10</v>
      </c>
      <c r="E6" s="160">
        <v>15</v>
      </c>
      <c r="F6" s="508"/>
      <c r="G6" s="376">
        <v>3.66</v>
      </c>
      <c r="H6" s="48">
        <v>3.54</v>
      </c>
      <c r="I6" s="49">
        <v>0</v>
      </c>
      <c r="J6" s="509">
        <v>46.5</v>
      </c>
      <c r="K6" s="279">
        <v>0</v>
      </c>
      <c r="L6" s="37">
        <v>4.4999999999999998E-2</v>
      </c>
      <c r="M6" s="37">
        <v>0.24</v>
      </c>
      <c r="N6" s="37">
        <v>43.2</v>
      </c>
      <c r="O6" s="41">
        <v>0.14000000000000001</v>
      </c>
      <c r="P6" s="279">
        <v>150</v>
      </c>
      <c r="Q6" s="37">
        <v>81.599999999999994</v>
      </c>
      <c r="R6" s="37">
        <v>7.05</v>
      </c>
      <c r="S6" s="37">
        <v>0.09</v>
      </c>
      <c r="T6" s="37">
        <v>13.2</v>
      </c>
      <c r="U6" s="37">
        <v>0</v>
      </c>
      <c r="V6" s="37">
        <v>0</v>
      </c>
      <c r="W6" s="38">
        <v>0</v>
      </c>
    </row>
    <row r="7" spans="1:23" s="16" customFormat="1" ht="36" customHeight="1" x14ac:dyDescent="0.3">
      <c r="A7" s="116"/>
      <c r="B7" s="143"/>
      <c r="C7" s="525" t="s">
        <v>44</v>
      </c>
      <c r="D7" s="403" t="s">
        <v>123</v>
      </c>
      <c r="E7" s="143">
        <v>32</v>
      </c>
      <c r="F7" s="213"/>
      <c r="G7" s="290">
        <v>0.2</v>
      </c>
      <c r="H7" s="20">
        <v>0.03</v>
      </c>
      <c r="I7" s="45">
        <v>25.6</v>
      </c>
      <c r="J7" s="465">
        <v>105.6</v>
      </c>
      <c r="K7" s="250"/>
      <c r="L7" s="15"/>
      <c r="M7" s="15"/>
      <c r="N7" s="15"/>
      <c r="O7" s="18"/>
      <c r="P7" s="250"/>
      <c r="Q7" s="15"/>
      <c r="R7" s="15"/>
      <c r="S7" s="15"/>
      <c r="T7" s="15"/>
      <c r="U7" s="15"/>
      <c r="V7" s="15"/>
      <c r="W7" s="40"/>
    </row>
    <row r="8" spans="1:23" s="16" customFormat="1" ht="26.25" customHeight="1" x14ac:dyDescent="0.3">
      <c r="A8" s="116"/>
      <c r="B8" s="143">
        <v>123</v>
      </c>
      <c r="C8" s="525" t="s">
        <v>55</v>
      </c>
      <c r="D8" s="325" t="s">
        <v>105</v>
      </c>
      <c r="E8" s="192" t="s">
        <v>74</v>
      </c>
      <c r="F8" s="111"/>
      <c r="G8" s="411">
        <v>7.17</v>
      </c>
      <c r="H8" s="103">
        <v>7.38</v>
      </c>
      <c r="I8" s="107">
        <v>35.049999999999997</v>
      </c>
      <c r="J8" s="510">
        <v>234.72</v>
      </c>
      <c r="K8" s="344">
        <v>0.08</v>
      </c>
      <c r="L8" s="26">
        <v>0.23</v>
      </c>
      <c r="M8" s="26">
        <v>0.88</v>
      </c>
      <c r="N8" s="26">
        <v>40</v>
      </c>
      <c r="O8" s="732">
        <v>0.15</v>
      </c>
      <c r="P8" s="344">
        <v>188.96</v>
      </c>
      <c r="Q8" s="26">
        <v>167.11</v>
      </c>
      <c r="R8" s="26">
        <v>29.71</v>
      </c>
      <c r="S8" s="26">
        <v>0.99</v>
      </c>
      <c r="T8" s="26">
        <v>248.91</v>
      </c>
      <c r="U8" s="26">
        <v>1.2999999999999999E-2</v>
      </c>
      <c r="V8" s="26">
        <v>8.0000000000000002E-3</v>
      </c>
      <c r="W8" s="43">
        <v>0.03</v>
      </c>
    </row>
    <row r="9" spans="1:23" s="33" customFormat="1" ht="26.25" customHeight="1" x14ac:dyDescent="0.3">
      <c r="A9" s="151"/>
      <c r="B9" s="142">
        <v>114</v>
      </c>
      <c r="C9" s="182" t="s">
        <v>43</v>
      </c>
      <c r="D9" s="224" t="s">
        <v>49</v>
      </c>
      <c r="E9" s="729">
        <v>200</v>
      </c>
      <c r="F9" s="136"/>
      <c r="G9" s="250">
        <v>0.2</v>
      </c>
      <c r="H9" s="15">
        <v>0</v>
      </c>
      <c r="I9" s="40">
        <v>11</v>
      </c>
      <c r="J9" s="268">
        <v>44.8</v>
      </c>
      <c r="K9" s="250">
        <v>0</v>
      </c>
      <c r="L9" s="15">
        <v>0</v>
      </c>
      <c r="M9" s="15">
        <v>0.08</v>
      </c>
      <c r="N9" s="15">
        <v>0</v>
      </c>
      <c r="O9" s="18">
        <v>0</v>
      </c>
      <c r="P9" s="250">
        <v>13.56</v>
      </c>
      <c r="Q9" s="15">
        <v>7.66</v>
      </c>
      <c r="R9" s="15">
        <v>4.08</v>
      </c>
      <c r="S9" s="15">
        <v>0.8</v>
      </c>
      <c r="T9" s="15">
        <v>0.68</v>
      </c>
      <c r="U9" s="15">
        <v>0</v>
      </c>
      <c r="V9" s="15">
        <v>0</v>
      </c>
      <c r="W9" s="40">
        <v>0</v>
      </c>
    </row>
    <row r="10" spans="1:23" s="33" customFormat="1" ht="26.25" customHeight="1" x14ac:dyDescent="0.3">
      <c r="A10" s="151"/>
      <c r="B10" s="142" t="s">
        <v>131</v>
      </c>
      <c r="C10" s="182" t="s">
        <v>15</v>
      </c>
      <c r="D10" s="224" t="s">
        <v>133</v>
      </c>
      <c r="E10" s="729">
        <v>200</v>
      </c>
      <c r="F10" s="136"/>
      <c r="G10" s="250">
        <v>5.4</v>
      </c>
      <c r="H10" s="15">
        <v>4.2</v>
      </c>
      <c r="I10" s="40">
        <v>18</v>
      </c>
      <c r="J10" s="268">
        <v>131.4</v>
      </c>
      <c r="K10" s="250"/>
      <c r="L10" s="15"/>
      <c r="M10" s="15"/>
      <c r="N10" s="15"/>
      <c r="O10" s="18"/>
      <c r="P10" s="250"/>
      <c r="Q10" s="15"/>
      <c r="R10" s="15"/>
      <c r="S10" s="15"/>
      <c r="T10" s="15"/>
      <c r="U10" s="15"/>
      <c r="V10" s="15"/>
      <c r="W10" s="40"/>
    </row>
    <row r="11" spans="1:23" s="33" customFormat="1" ht="26.25" customHeight="1" x14ac:dyDescent="0.3">
      <c r="A11" s="151"/>
      <c r="B11" s="218">
        <v>116</v>
      </c>
      <c r="C11" s="525" t="s">
        <v>12</v>
      </c>
      <c r="D11" s="211" t="s">
        <v>40</v>
      </c>
      <c r="E11" s="143">
        <v>30</v>
      </c>
      <c r="F11" s="487"/>
      <c r="G11" s="290">
        <v>2.13</v>
      </c>
      <c r="H11" s="20">
        <v>0.21</v>
      </c>
      <c r="I11" s="45">
        <v>13.26</v>
      </c>
      <c r="J11" s="465">
        <v>72</v>
      </c>
      <c r="K11" s="290">
        <v>0.03</v>
      </c>
      <c r="L11" s="20">
        <v>0.01</v>
      </c>
      <c r="M11" s="20">
        <v>0</v>
      </c>
      <c r="N11" s="20">
        <v>0</v>
      </c>
      <c r="O11" s="21">
        <v>0</v>
      </c>
      <c r="P11" s="290">
        <v>11.1</v>
      </c>
      <c r="Q11" s="20">
        <v>65.400000000000006</v>
      </c>
      <c r="R11" s="20">
        <v>19.5</v>
      </c>
      <c r="S11" s="20">
        <v>0.84</v>
      </c>
      <c r="T11" s="20">
        <v>27.9</v>
      </c>
      <c r="U11" s="20">
        <v>1E-3</v>
      </c>
      <c r="V11" s="20">
        <v>2E-3</v>
      </c>
      <c r="W11" s="45">
        <v>0</v>
      </c>
    </row>
    <row r="12" spans="1:23" s="33" customFormat="1" ht="23.25" customHeight="1" x14ac:dyDescent="0.3">
      <c r="A12" s="151"/>
      <c r="B12" s="143">
        <v>120</v>
      </c>
      <c r="C12" s="525" t="s">
        <v>13</v>
      </c>
      <c r="D12" s="211" t="s">
        <v>11</v>
      </c>
      <c r="E12" s="143">
        <v>20</v>
      </c>
      <c r="F12" s="487"/>
      <c r="G12" s="290">
        <v>1.1399999999999999</v>
      </c>
      <c r="H12" s="20">
        <v>0.22</v>
      </c>
      <c r="I12" s="45">
        <v>7.44</v>
      </c>
      <c r="J12" s="465">
        <v>36.26</v>
      </c>
      <c r="K12" s="290">
        <v>0.02</v>
      </c>
      <c r="L12" s="20">
        <v>2.4E-2</v>
      </c>
      <c r="M12" s="20">
        <v>0.08</v>
      </c>
      <c r="N12" s="20">
        <v>0</v>
      </c>
      <c r="O12" s="21">
        <v>0</v>
      </c>
      <c r="P12" s="290">
        <v>6.8</v>
      </c>
      <c r="Q12" s="20">
        <v>24</v>
      </c>
      <c r="R12" s="20">
        <v>8.1999999999999993</v>
      </c>
      <c r="S12" s="20">
        <v>0.46</v>
      </c>
      <c r="T12" s="20">
        <v>73.5</v>
      </c>
      <c r="U12" s="20">
        <v>2E-3</v>
      </c>
      <c r="V12" s="20">
        <v>2E-3</v>
      </c>
      <c r="W12" s="45">
        <v>1.2E-2</v>
      </c>
    </row>
    <row r="13" spans="1:23" s="33" customFormat="1" ht="23.25" customHeight="1" x14ac:dyDescent="0.3">
      <c r="A13" s="151"/>
      <c r="B13" s="143"/>
      <c r="C13" s="525"/>
      <c r="D13" s="332" t="s">
        <v>18</v>
      </c>
      <c r="E13" s="282">
        <f>E6+E7+205+E9+E11+E12+E10</f>
        <v>702</v>
      </c>
      <c r="F13" s="111"/>
      <c r="G13" s="208">
        <f>G6+G7+G8+G9+G11+G12+G10</f>
        <v>19.899999999999999</v>
      </c>
      <c r="H13" s="31">
        <f t="shared" ref="H13:W13" si="0">H6+H7+H8+H9+H11+H12+H10</f>
        <v>15.580000000000002</v>
      </c>
      <c r="I13" s="69">
        <f t="shared" si="0"/>
        <v>110.35000000000001</v>
      </c>
      <c r="J13" s="111">
        <f t="shared" si="0"/>
        <v>671.28</v>
      </c>
      <c r="K13" s="208">
        <f t="shared" si="0"/>
        <v>0.13</v>
      </c>
      <c r="L13" s="31">
        <f t="shared" si="0"/>
        <v>0.30900000000000005</v>
      </c>
      <c r="M13" s="31">
        <f t="shared" si="0"/>
        <v>1.2800000000000002</v>
      </c>
      <c r="N13" s="31">
        <f t="shared" si="0"/>
        <v>83.2</v>
      </c>
      <c r="O13" s="280">
        <f t="shared" si="0"/>
        <v>0.29000000000000004</v>
      </c>
      <c r="P13" s="208">
        <f t="shared" si="0"/>
        <v>370.42000000000007</v>
      </c>
      <c r="Q13" s="31">
        <f t="shared" si="0"/>
        <v>345.77</v>
      </c>
      <c r="R13" s="31">
        <f t="shared" si="0"/>
        <v>68.539999999999992</v>
      </c>
      <c r="S13" s="31">
        <f t="shared" si="0"/>
        <v>3.18</v>
      </c>
      <c r="T13" s="31">
        <f t="shared" si="0"/>
        <v>364.19</v>
      </c>
      <c r="U13" s="31">
        <f t="shared" si="0"/>
        <v>1.6E-2</v>
      </c>
      <c r="V13" s="31">
        <f t="shared" si="0"/>
        <v>1.2E-2</v>
      </c>
      <c r="W13" s="69">
        <f t="shared" si="0"/>
        <v>4.1999999999999996E-2</v>
      </c>
    </row>
    <row r="14" spans="1:23" s="33" customFormat="1" ht="28.5" customHeight="1" thickBot="1" x14ac:dyDescent="0.35">
      <c r="A14" s="151"/>
      <c r="B14" s="143"/>
      <c r="C14" s="525"/>
      <c r="D14" s="333" t="s">
        <v>19</v>
      </c>
      <c r="E14" s="146"/>
      <c r="F14" s="111"/>
      <c r="G14" s="255"/>
      <c r="H14" s="158"/>
      <c r="I14" s="159"/>
      <c r="J14" s="352">
        <f>J13/23.5</f>
        <v>28.565106382978723</v>
      </c>
      <c r="K14" s="255"/>
      <c r="L14" s="687"/>
      <c r="M14" s="687"/>
      <c r="N14" s="687"/>
      <c r="O14" s="688"/>
      <c r="P14" s="689"/>
      <c r="Q14" s="687"/>
      <c r="R14" s="690"/>
      <c r="S14" s="687"/>
      <c r="T14" s="687"/>
      <c r="U14" s="687"/>
      <c r="V14" s="687"/>
      <c r="W14" s="691"/>
    </row>
    <row r="15" spans="1:23" x14ac:dyDescent="0.3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</row>
    <row r="16" spans="1:23" s="222" customFormat="1" ht="18" x14ac:dyDescent="0.3">
      <c r="B16" s="291"/>
      <c r="C16" s="292"/>
      <c r="D16" s="293"/>
      <c r="E16" s="294"/>
      <c r="F16" s="292"/>
      <c r="G16" s="292"/>
      <c r="H16" s="292"/>
      <c r="I16" s="292"/>
    </row>
    <row r="17" spans="3:9" ht="18" x14ac:dyDescent="0.3">
      <c r="C17" s="11"/>
      <c r="D17" s="24"/>
      <c r="E17" s="25"/>
      <c r="F17" s="11"/>
      <c r="G17" s="11"/>
      <c r="H17" s="11"/>
      <c r="I17" s="11"/>
    </row>
    <row r="18" spans="3:9" x14ac:dyDescent="0.3">
      <c r="C18" s="11"/>
      <c r="D18" s="11"/>
      <c r="E18" s="11"/>
      <c r="F18" s="11"/>
      <c r="G18" s="11"/>
      <c r="H18" s="11"/>
      <c r="I18" s="11"/>
    </row>
    <row r="19" spans="3:9" x14ac:dyDescent="0.3">
      <c r="C19" s="11"/>
      <c r="D19" s="11"/>
      <c r="E19" s="11"/>
      <c r="F19" s="11"/>
      <c r="G19" s="11"/>
      <c r="H19" s="11"/>
      <c r="I19" s="11"/>
    </row>
    <row r="20" spans="3:9" x14ac:dyDescent="0.3">
      <c r="C20" s="11"/>
      <c r="D20" s="11"/>
      <c r="E20" s="11"/>
      <c r="F20" s="11"/>
      <c r="G20" s="11"/>
      <c r="H20" s="11"/>
      <c r="I20" s="11"/>
    </row>
    <row r="21" spans="3:9" x14ac:dyDescent="0.3">
      <c r="C21" s="11"/>
      <c r="D21" s="11"/>
      <c r="E21" s="11"/>
      <c r="F21" s="11"/>
      <c r="G21" s="11"/>
      <c r="H21" s="11"/>
      <c r="I21" s="11"/>
    </row>
    <row r="22" spans="3:9" x14ac:dyDescent="0.3">
      <c r="C22" s="11"/>
      <c r="D22" s="11"/>
      <c r="E22" s="11"/>
      <c r="F22" s="11"/>
      <c r="G22" s="11"/>
      <c r="H22" s="11"/>
      <c r="I22" s="11"/>
    </row>
    <row r="23" spans="3:9" x14ac:dyDescent="0.3">
      <c r="C23" s="11"/>
      <c r="D23" s="11"/>
      <c r="E23" s="11"/>
      <c r="F23" s="11"/>
      <c r="G23" s="11"/>
      <c r="H23" s="11"/>
      <c r="I23" s="11"/>
    </row>
    <row r="24" spans="3:9" x14ac:dyDescent="0.3">
      <c r="C24" s="11"/>
      <c r="D24" s="11"/>
      <c r="E24" s="11"/>
      <c r="F24" s="11"/>
      <c r="G24" s="11"/>
      <c r="H24" s="11"/>
      <c r="I24" s="11"/>
    </row>
  </sheetData>
  <mergeCells count="2"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70" zoomScaleNormal="70" workbookViewId="0">
      <selection activeCell="F35" sqref="F35"/>
    </sheetView>
  </sheetViews>
  <sheetFormatPr defaultRowHeight="14.4" x14ac:dyDescent="0.3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5">
      <c r="A4" s="149"/>
      <c r="B4" s="427"/>
      <c r="C4" s="415" t="s">
        <v>37</v>
      </c>
      <c r="D4" s="113"/>
      <c r="E4" s="165"/>
      <c r="F4" s="108"/>
      <c r="G4" s="114"/>
      <c r="H4" s="75" t="s">
        <v>20</v>
      </c>
      <c r="I4" s="75"/>
      <c r="J4" s="75"/>
      <c r="K4" s="197" t="s">
        <v>21</v>
      </c>
      <c r="L4" s="740" t="s">
        <v>22</v>
      </c>
      <c r="M4" s="741"/>
      <c r="N4" s="742"/>
      <c r="O4" s="742"/>
      <c r="P4" s="742"/>
      <c r="Q4" s="744" t="s">
        <v>23</v>
      </c>
      <c r="R4" s="745"/>
      <c r="S4" s="745"/>
      <c r="T4" s="745"/>
      <c r="U4" s="745"/>
      <c r="V4" s="745"/>
      <c r="W4" s="745"/>
      <c r="X4" s="746"/>
    </row>
    <row r="5" spans="1:24" s="16" customFormat="1" ht="28.5" customHeight="1" thickBot="1" x14ac:dyDescent="0.35">
      <c r="A5" s="150" t="s">
        <v>0</v>
      </c>
      <c r="B5" s="428"/>
      <c r="C5" s="115" t="s">
        <v>38</v>
      </c>
      <c r="D5" s="433" t="s">
        <v>39</v>
      </c>
      <c r="E5" s="115" t="s">
        <v>36</v>
      </c>
      <c r="F5" s="109" t="s">
        <v>24</v>
      </c>
      <c r="G5" s="115" t="s">
        <v>35</v>
      </c>
      <c r="H5" s="570" t="s">
        <v>25</v>
      </c>
      <c r="I5" s="571" t="s">
        <v>26</v>
      </c>
      <c r="J5" s="572" t="s">
        <v>27</v>
      </c>
      <c r="K5" s="198" t="s">
        <v>28</v>
      </c>
      <c r="L5" s="573" t="s">
        <v>29</v>
      </c>
      <c r="M5" s="573" t="s">
        <v>96</v>
      </c>
      <c r="N5" s="573" t="s">
        <v>30</v>
      </c>
      <c r="O5" s="590" t="s">
        <v>97</v>
      </c>
      <c r="P5" s="585" t="s">
        <v>98</v>
      </c>
      <c r="Q5" s="395" t="s">
        <v>31</v>
      </c>
      <c r="R5" s="395" t="s">
        <v>32</v>
      </c>
      <c r="S5" s="395" t="s">
        <v>33</v>
      </c>
      <c r="T5" s="395" t="s">
        <v>34</v>
      </c>
      <c r="U5" s="395" t="s">
        <v>99</v>
      </c>
      <c r="V5" s="395" t="s">
        <v>100</v>
      </c>
      <c r="W5" s="395" t="s">
        <v>101</v>
      </c>
      <c r="X5" s="543" t="s">
        <v>102</v>
      </c>
    </row>
    <row r="6" spans="1:24" s="16" customFormat="1" ht="26.4" customHeight="1" x14ac:dyDescent="0.3">
      <c r="A6" s="153" t="s">
        <v>6</v>
      </c>
      <c r="B6" s="345"/>
      <c r="C6" s="147">
        <v>134</v>
      </c>
      <c r="D6" s="259" t="s">
        <v>17</v>
      </c>
      <c r="E6" s="288" t="s">
        <v>90</v>
      </c>
      <c r="F6" s="147">
        <v>150</v>
      </c>
      <c r="G6" s="339"/>
      <c r="H6" s="279">
        <v>0.6</v>
      </c>
      <c r="I6" s="37">
        <v>0</v>
      </c>
      <c r="J6" s="38">
        <v>16.95</v>
      </c>
      <c r="K6" s="343">
        <v>69</v>
      </c>
      <c r="L6" s="279">
        <v>0.01</v>
      </c>
      <c r="M6" s="37">
        <v>0.03</v>
      </c>
      <c r="N6" s="37">
        <v>19.5</v>
      </c>
      <c r="O6" s="37">
        <v>0</v>
      </c>
      <c r="P6" s="38">
        <v>0</v>
      </c>
      <c r="Q6" s="47">
        <v>24</v>
      </c>
      <c r="R6" s="34">
        <v>16.5</v>
      </c>
      <c r="S6" s="34">
        <v>13.5</v>
      </c>
      <c r="T6" s="34">
        <v>3.3</v>
      </c>
      <c r="U6" s="34">
        <v>417</v>
      </c>
      <c r="V6" s="34">
        <v>3.0000000000000001E-3</v>
      </c>
      <c r="W6" s="34">
        <v>5.0000000000000001E-4</v>
      </c>
      <c r="X6" s="228">
        <v>1.4999999999999999E-2</v>
      </c>
    </row>
    <row r="7" spans="1:24" s="16" customFormat="1" ht="26.4" customHeight="1" x14ac:dyDescent="0.3">
      <c r="A7" s="318"/>
      <c r="B7" s="429" t="s">
        <v>63</v>
      </c>
      <c r="C7" s="187">
        <v>221</v>
      </c>
      <c r="D7" s="369" t="s">
        <v>8</v>
      </c>
      <c r="E7" s="246" t="s">
        <v>62</v>
      </c>
      <c r="F7" s="187">
        <v>90</v>
      </c>
      <c r="G7" s="369"/>
      <c r="H7" s="334">
        <v>18.100000000000001</v>
      </c>
      <c r="I7" s="61">
        <v>15.7</v>
      </c>
      <c r="J7" s="62">
        <v>11.7</v>
      </c>
      <c r="K7" s="434">
        <v>261.8</v>
      </c>
      <c r="L7" s="334">
        <v>0.03</v>
      </c>
      <c r="M7" s="61">
        <v>0.18</v>
      </c>
      <c r="N7" s="61">
        <v>0.5</v>
      </c>
      <c r="O7" s="61">
        <v>55.57</v>
      </c>
      <c r="P7" s="62">
        <v>0.28000000000000003</v>
      </c>
      <c r="Q7" s="60">
        <v>17.350000000000001</v>
      </c>
      <c r="R7" s="61">
        <v>113.15</v>
      </c>
      <c r="S7" s="61">
        <v>16.149999999999999</v>
      </c>
      <c r="T7" s="61">
        <v>0.97</v>
      </c>
      <c r="U7" s="61">
        <v>227.52</v>
      </c>
      <c r="V7" s="61">
        <v>5.0000000000000001E-3</v>
      </c>
      <c r="W7" s="61">
        <v>2E-3</v>
      </c>
      <c r="X7" s="62">
        <v>0.12</v>
      </c>
    </row>
    <row r="8" spans="1:24" s="16" customFormat="1" ht="36" customHeight="1" x14ac:dyDescent="0.3">
      <c r="A8" s="319"/>
      <c r="B8" s="430" t="s">
        <v>65</v>
      </c>
      <c r="C8" s="188">
        <v>81</v>
      </c>
      <c r="D8" s="368" t="s">
        <v>8</v>
      </c>
      <c r="E8" s="324" t="s">
        <v>61</v>
      </c>
      <c r="F8" s="188">
        <v>90</v>
      </c>
      <c r="G8" s="368"/>
      <c r="H8" s="252">
        <v>22.41</v>
      </c>
      <c r="I8" s="67">
        <v>15.3</v>
      </c>
      <c r="J8" s="119">
        <v>0.54</v>
      </c>
      <c r="K8" s="435">
        <v>229.77</v>
      </c>
      <c r="L8" s="252">
        <v>0.05</v>
      </c>
      <c r="M8" s="67">
        <v>0.14000000000000001</v>
      </c>
      <c r="N8" s="67">
        <v>1.24</v>
      </c>
      <c r="O8" s="67">
        <v>28.8</v>
      </c>
      <c r="P8" s="119">
        <v>0</v>
      </c>
      <c r="Q8" s="66">
        <v>27.54</v>
      </c>
      <c r="R8" s="67">
        <v>170.72</v>
      </c>
      <c r="S8" s="67">
        <v>21.15</v>
      </c>
      <c r="T8" s="67">
        <v>1.2</v>
      </c>
      <c r="U8" s="67">
        <v>240.57</v>
      </c>
      <c r="V8" s="67">
        <v>4.0000000000000001E-3</v>
      </c>
      <c r="W8" s="67">
        <v>0</v>
      </c>
      <c r="X8" s="119">
        <v>0.14000000000000001</v>
      </c>
    </row>
    <row r="9" spans="1:24" s="16" customFormat="1" ht="26.25" customHeight="1" x14ac:dyDescent="0.3">
      <c r="A9" s="116"/>
      <c r="B9" s="346"/>
      <c r="C9" s="143">
        <v>227</v>
      </c>
      <c r="D9" s="211" t="s">
        <v>57</v>
      </c>
      <c r="E9" s="325" t="s">
        <v>95</v>
      </c>
      <c r="F9" s="298">
        <v>150</v>
      </c>
      <c r="G9" s="177"/>
      <c r="H9" s="258">
        <v>4.3499999999999996</v>
      </c>
      <c r="I9" s="94">
        <v>3.9</v>
      </c>
      <c r="J9" s="216">
        <v>20.399999999999999</v>
      </c>
      <c r="K9" s="410">
        <v>134.25</v>
      </c>
      <c r="L9" s="258">
        <v>0.12</v>
      </c>
      <c r="M9" s="94">
        <v>0.08</v>
      </c>
      <c r="N9" s="94">
        <v>0</v>
      </c>
      <c r="O9" s="94">
        <v>19.5</v>
      </c>
      <c r="P9" s="216">
        <v>0.08</v>
      </c>
      <c r="Q9" s="217">
        <v>7.92</v>
      </c>
      <c r="R9" s="94">
        <v>109.87</v>
      </c>
      <c r="S9" s="94">
        <v>73.540000000000006</v>
      </c>
      <c r="T9" s="94">
        <v>2.46</v>
      </c>
      <c r="U9" s="94">
        <v>137.4</v>
      </c>
      <c r="V9" s="94">
        <v>2E-3</v>
      </c>
      <c r="W9" s="94">
        <v>2E-3</v>
      </c>
      <c r="X9" s="216">
        <v>8.9999999999999993E-3</v>
      </c>
    </row>
    <row r="10" spans="1:24" s="33" customFormat="1" ht="33" customHeight="1" x14ac:dyDescent="0.3">
      <c r="A10" s="151"/>
      <c r="B10" s="431"/>
      <c r="C10" s="143">
        <v>95</v>
      </c>
      <c r="D10" s="274" t="s">
        <v>15</v>
      </c>
      <c r="E10" s="331" t="s">
        <v>119</v>
      </c>
      <c r="F10" s="297">
        <v>200</v>
      </c>
      <c r="G10" s="176"/>
      <c r="H10" s="250">
        <v>0</v>
      </c>
      <c r="I10" s="15">
        <v>0</v>
      </c>
      <c r="J10" s="40">
        <v>20.2</v>
      </c>
      <c r="K10" s="268">
        <v>81.400000000000006</v>
      </c>
      <c r="L10" s="250">
        <v>0.1</v>
      </c>
      <c r="M10" s="15">
        <v>0.1</v>
      </c>
      <c r="N10" s="15">
        <v>3</v>
      </c>
      <c r="O10" s="15">
        <v>79.2</v>
      </c>
      <c r="P10" s="40">
        <v>0.96</v>
      </c>
      <c r="Q10" s="17">
        <v>0</v>
      </c>
      <c r="R10" s="15">
        <v>0</v>
      </c>
      <c r="S10" s="29">
        <v>0</v>
      </c>
      <c r="T10" s="15">
        <v>0</v>
      </c>
      <c r="U10" s="15">
        <v>0</v>
      </c>
      <c r="V10" s="15">
        <v>0</v>
      </c>
      <c r="W10" s="15">
        <v>0</v>
      </c>
      <c r="X10" s="42">
        <v>0</v>
      </c>
    </row>
    <row r="11" spans="1:24" s="33" customFormat="1" ht="26.25" customHeight="1" x14ac:dyDescent="0.3">
      <c r="A11" s="151"/>
      <c r="B11" s="431"/>
      <c r="C11" s="145">
        <v>119</v>
      </c>
      <c r="D11" s="155" t="s">
        <v>12</v>
      </c>
      <c r="E11" s="155" t="s">
        <v>51</v>
      </c>
      <c r="F11" s="186">
        <v>20</v>
      </c>
      <c r="G11" s="136"/>
      <c r="H11" s="250">
        <v>1.4</v>
      </c>
      <c r="I11" s="15">
        <v>0.14000000000000001</v>
      </c>
      <c r="J11" s="40">
        <v>8.8000000000000007</v>
      </c>
      <c r="K11" s="268">
        <v>48</v>
      </c>
      <c r="L11" s="250">
        <v>0.02</v>
      </c>
      <c r="M11" s="15">
        <v>6.0000000000000001E-3</v>
      </c>
      <c r="N11" s="15">
        <v>0</v>
      </c>
      <c r="O11" s="15">
        <v>0</v>
      </c>
      <c r="P11" s="40">
        <v>0</v>
      </c>
      <c r="Q11" s="17">
        <v>7.4</v>
      </c>
      <c r="R11" s="15">
        <v>43.6</v>
      </c>
      <c r="S11" s="15">
        <v>13</v>
      </c>
      <c r="T11" s="17">
        <v>0.56000000000000005</v>
      </c>
      <c r="U11" s="15">
        <v>18.600000000000001</v>
      </c>
      <c r="V11" s="15">
        <v>5.9999999999999995E-4</v>
      </c>
      <c r="W11" s="17">
        <v>1E-3</v>
      </c>
      <c r="X11" s="40">
        <v>0</v>
      </c>
    </row>
    <row r="12" spans="1:24" s="33" customFormat="1" ht="23.25" customHeight="1" x14ac:dyDescent="0.3">
      <c r="A12" s="151"/>
      <c r="B12" s="431"/>
      <c r="C12" s="142">
        <v>120</v>
      </c>
      <c r="D12" s="182" t="s">
        <v>13</v>
      </c>
      <c r="E12" s="155" t="s">
        <v>11</v>
      </c>
      <c r="F12" s="142">
        <v>20</v>
      </c>
      <c r="G12" s="265"/>
      <c r="H12" s="250">
        <v>1.1399999999999999</v>
      </c>
      <c r="I12" s="15">
        <v>0.22</v>
      </c>
      <c r="J12" s="40">
        <v>7.44</v>
      </c>
      <c r="K12" s="269">
        <v>36.26</v>
      </c>
      <c r="L12" s="290">
        <v>0.02</v>
      </c>
      <c r="M12" s="20">
        <v>2.4E-2</v>
      </c>
      <c r="N12" s="20">
        <v>0.08</v>
      </c>
      <c r="O12" s="20">
        <v>0</v>
      </c>
      <c r="P12" s="45">
        <v>0</v>
      </c>
      <c r="Q12" s="19">
        <v>6.8</v>
      </c>
      <c r="R12" s="20">
        <v>24</v>
      </c>
      <c r="S12" s="20">
        <v>8.1999999999999993</v>
      </c>
      <c r="T12" s="20">
        <v>0.46</v>
      </c>
      <c r="U12" s="20">
        <v>73.5</v>
      </c>
      <c r="V12" s="20">
        <v>2E-3</v>
      </c>
      <c r="W12" s="20">
        <v>2E-3</v>
      </c>
      <c r="X12" s="45">
        <v>1.2E-2</v>
      </c>
    </row>
    <row r="13" spans="1:24" s="33" customFormat="1" ht="23.25" customHeight="1" x14ac:dyDescent="0.3">
      <c r="A13" s="318"/>
      <c r="B13" s="429" t="s">
        <v>63</v>
      </c>
      <c r="C13" s="187"/>
      <c r="D13" s="369"/>
      <c r="E13" s="326" t="s">
        <v>18</v>
      </c>
      <c r="F13" s="311">
        <f>F6+F7+F9+F10+F11+F12</f>
        <v>630</v>
      </c>
      <c r="G13" s="532"/>
      <c r="H13" s="472">
        <f t="shared" ref="H13:K13" si="0">H6+H7+H9+H10+H11+H12</f>
        <v>25.590000000000003</v>
      </c>
      <c r="I13" s="473">
        <f t="shared" si="0"/>
        <v>19.959999999999997</v>
      </c>
      <c r="J13" s="474">
        <f t="shared" si="0"/>
        <v>85.49</v>
      </c>
      <c r="K13" s="517">
        <f t="shared" si="0"/>
        <v>630.71</v>
      </c>
      <c r="L13" s="207">
        <f>L6+L7+L9+L10+L11+L12</f>
        <v>0.30000000000000004</v>
      </c>
      <c r="M13" s="22">
        <f t="shared" ref="M13" si="1">M6+M7+M9+M10+M11+M12</f>
        <v>0.42000000000000004</v>
      </c>
      <c r="N13" s="22">
        <f t="shared" ref="N13:T13" si="2">N6+N7+N9+N10+N11+N12</f>
        <v>23.08</v>
      </c>
      <c r="O13" s="22">
        <f t="shared" si="2"/>
        <v>154.26999999999998</v>
      </c>
      <c r="P13" s="63">
        <f t="shared" si="2"/>
        <v>1.32</v>
      </c>
      <c r="Q13" s="52">
        <f t="shared" si="2"/>
        <v>63.47</v>
      </c>
      <c r="R13" s="22">
        <f t="shared" si="2"/>
        <v>307.12</v>
      </c>
      <c r="S13" s="22">
        <f t="shared" si="2"/>
        <v>124.39</v>
      </c>
      <c r="T13" s="22">
        <f t="shared" si="2"/>
        <v>7.7499999999999991</v>
      </c>
      <c r="U13" s="22">
        <f t="shared" ref="U13:X13" si="3">U6+U7+U9+U10+U11+U12</f>
        <v>874.02</v>
      </c>
      <c r="V13" s="22">
        <f t="shared" si="3"/>
        <v>1.26E-2</v>
      </c>
      <c r="W13" s="22">
        <f t="shared" si="3"/>
        <v>7.5000000000000006E-3</v>
      </c>
      <c r="X13" s="63">
        <f t="shared" si="3"/>
        <v>0.15600000000000003</v>
      </c>
    </row>
    <row r="14" spans="1:24" s="33" customFormat="1" ht="23.25" customHeight="1" x14ac:dyDescent="0.3">
      <c r="A14" s="319"/>
      <c r="B14" s="430" t="s">
        <v>65</v>
      </c>
      <c r="C14" s="188"/>
      <c r="D14" s="368"/>
      <c r="E14" s="327" t="s">
        <v>18</v>
      </c>
      <c r="F14" s="309">
        <f>F6+F8+F9+F10+F11+F12</f>
        <v>630</v>
      </c>
      <c r="G14" s="174"/>
      <c r="H14" s="335">
        <f t="shared" ref="H14:J14" si="4">H6+H8+H9+H10+H11+H12</f>
        <v>29.9</v>
      </c>
      <c r="I14" s="56">
        <f t="shared" si="4"/>
        <v>19.559999999999999</v>
      </c>
      <c r="J14" s="89">
        <f t="shared" si="4"/>
        <v>74.33</v>
      </c>
      <c r="K14" s="436">
        <f>K6+K8+K9+K10+K11+K12</f>
        <v>598.67999999999995</v>
      </c>
      <c r="L14" s="335">
        <f>L6+L8+L9+L10+L11+L12</f>
        <v>0.32000000000000006</v>
      </c>
      <c r="M14" s="56">
        <f t="shared" ref="M14" si="5">M6+M8+M9+M10+M11+M12</f>
        <v>0.38</v>
      </c>
      <c r="N14" s="56">
        <f t="shared" ref="N14:T14" si="6">N6+N8+N9+N10+N11+N12</f>
        <v>23.819999999999997</v>
      </c>
      <c r="O14" s="56">
        <f t="shared" si="6"/>
        <v>127.5</v>
      </c>
      <c r="P14" s="89">
        <f t="shared" si="6"/>
        <v>1.04</v>
      </c>
      <c r="Q14" s="599">
        <f t="shared" si="6"/>
        <v>73.66</v>
      </c>
      <c r="R14" s="56">
        <f t="shared" si="6"/>
        <v>364.69000000000005</v>
      </c>
      <c r="S14" s="56">
        <f t="shared" si="6"/>
        <v>129.38999999999999</v>
      </c>
      <c r="T14" s="56">
        <f t="shared" si="6"/>
        <v>7.9799999999999995</v>
      </c>
      <c r="U14" s="56">
        <f t="shared" ref="U14:X14" si="7">U6+U8+U9+U10+U11+U12</f>
        <v>887.06999999999994</v>
      </c>
      <c r="V14" s="56">
        <f t="shared" si="7"/>
        <v>1.1600000000000001E-2</v>
      </c>
      <c r="W14" s="56">
        <f t="shared" si="7"/>
        <v>5.4999999999999997E-3</v>
      </c>
      <c r="X14" s="89">
        <f t="shared" si="7"/>
        <v>0.17600000000000005</v>
      </c>
    </row>
    <row r="15" spans="1:24" s="33" customFormat="1" ht="23.25" customHeight="1" x14ac:dyDescent="0.3">
      <c r="A15" s="318"/>
      <c r="B15" s="429" t="s">
        <v>63</v>
      </c>
      <c r="C15" s="187"/>
      <c r="D15" s="369"/>
      <c r="E15" s="328" t="s">
        <v>19</v>
      </c>
      <c r="F15" s="187"/>
      <c r="G15" s="173"/>
      <c r="H15" s="207"/>
      <c r="I15" s="22"/>
      <c r="J15" s="63"/>
      <c r="K15" s="437">
        <f>K13/23.5</f>
        <v>26.838723404255322</v>
      </c>
      <c r="L15" s="207"/>
      <c r="M15" s="22"/>
      <c r="N15" s="22"/>
      <c r="O15" s="22"/>
      <c r="P15" s="63"/>
      <c r="Q15" s="52"/>
      <c r="R15" s="22"/>
      <c r="S15" s="22"/>
      <c r="T15" s="22"/>
      <c r="U15" s="22"/>
      <c r="V15" s="22"/>
      <c r="W15" s="22"/>
      <c r="X15" s="63"/>
    </row>
    <row r="16" spans="1:24" s="33" customFormat="1" ht="28.5" customHeight="1" thickBot="1" x14ac:dyDescent="0.35">
      <c r="A16" s="320"/>
      <c r="B16" s="432" t="s">
        <v>65</v>
      </c>
      <c r="C16" s="191"/>
      <c r="D16" s="370"/>
      <c r="E16" s="329" t="s">
        <v>19</v>
      </c>
      <c r="F16" s="191"/>
      <c r="G16" s="175"/>
      <c r="H16" s="733"/>
      <c r="I16" s="416"/>
      <c r="J16" s="417"/>
      <c r="K16" s="438">
        <f>K14/23.5</f>
        <v>25.475744680851061</v>
      </c>
      <c r="L16" s="733"/>
      <c r="M16" s="416"/>
      <c r="N16" s="416"/>
      <c r="O16" s="416"/>
      <c r="P16" s="417"/>
      <c r="Q16" s="450"/>
      <c r="R16" s="416"/>
      <c r="S16" s="416"/>
      <c r="T16" s="416"/>
      <c r="U16" s="416"/>
      <c r="V16" s="416"/>
      <c r="W16" s="416"/>
      <c r="X16" s="417"/>
    </row>
    <row r="17" spans="4:10" ht="18" x14ac:dyDescent="0.3">
      <c r="D17" s="11"/>
      <c r="E17" s="24"/>
      <c r="F17" s="25"/>
      <c r="G17" s="11"/>
      <c r="H17" s="11"/>
      <c r="I17" s="11"/>
      <c r="J17" s="11"/>
    </row>
    <row r="18" spans="4:10" ht="18" x14ac:dyDescent="0.3">
      <c r="D18" s="11"/>
      <c r="E18" s="24"/>
      <c r="F18" s="25"/>
      <c r="G18" s="11"/>
      <c r="H18" s="11"/>
      <c r="I18" s="11"/>
      <c r="J18" s="11"/>
    </row>
    <row r="19" spans="4:10" ht="18" x14ac:dyDescent="0.3">
      <c r="D19" s="11"/>
      <c r="E19" s="24"/>
      <c r="F19" s="25"/>
      <c r="G19" s="11"/>
      <c r="H19" s="11"/>
      <c r="I19" s="11"/>
      <c r="J19" s="11"/>
    </row>
    <row r="20" spans="4:10" x14ac:dyDescent="0.3">
      <c r="D20" s="11"/>
      <c r="E20" s="11"/>
      <c r="F20" s="11"/>
      <c r="G20" s="11"/>
      <c r="H20" s="11"/>
      <c r="I20" s="11"/>
      <c r="J20" s="11"/>
    </row>
    <row r="21" spans="4:10" x14ac:dyDescent="0.3">
      <c r="D21" s="11"/>
      <c r="E21" s="11"/>
      <c r="F21" s="11"/>
      <c r="G21" s="11"/>
      <c r="H21" s="11"/>
      <c r="I21" s="11"/>
      <c r="J21" s="11"/>
    </row>
    <row r="22" spans="4:10" x14ac:dyDescent="0.3">
      <c r="D22" s="11"/>
      <c r="E22" s="11"/>
      <c r="F22" s="11"/>
      <c r="G22" s="11"/>
      <c r="H22" s="11"/>
      <c r="I22" s="11"/>
      <c r="J22" s="11"/>
    </row>
    <row r="23" spans="4:10" x14ac:dyDescent="0.3">
      <c r="D23" s="11"/>
      <c r="E23" s="11"/>
      <c r="F23" s="11"/>
      <c r="G23" s="11"/>
      <c r="H23" s="11"/>
      <c r="I23" s="11"/>
      <c r="J23" s="11"/>
    </row>
    <row r="24" spans="4:10" x14ac:dyDescent="0.3">
      <c r="D24" s="11"/>
      <c r="E24" s="11"/>
      <c r="F24" s="11"/>
      <c r="G24" s="11"/>
      <c r="H24" s="11"/>
      <c r="I24" s="11"/>
      <c r="J24" s="11"/>
    </row>
    <row r="25" spans="4:10" x14ac:dyDescent="0.3">
      <c r="D25" s="11"/>
      <c r="E25" s="11"/>
      <c r="F25" s="11"/>
      <c r="G25" s="11"/>
      <c r="H25" s="11"/>
      <c r="I25" s="11"/>
      <c r="J25" s="11"/>
    </row>
    <row r="26" spans="4:10" x14ac:dyDescent="0.3">
      <c r="D26" s="11"/>
      <c r="E26" s="11"/>
      <c r="F26" s="11"/>
      <c r="G26" s="11"/>
      <c r="H26" s="11"/>
      <c r="I26" s="11"/>
      <c r="J26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5"/>
  <sheetViews>
    <sheetView topLeftCell="A7" zoomScale="60" zoomScaleNormal="60" workbookViewId="0">
      <selection activeCell="J28" sqref="J28"/>
    </sheetView>
  </sheetViews>
  <sheetFormatPr defaultRowHeight="14.4" x14ac:dyDescent="0.3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  <col min="21" max="22" width="11.109375" bestFit="1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124">
        <v>8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83"/>
      <c r="B4" s="665" t="s">
        <v>37</v>
      </c>
      <c r="C4" s="137"/>
      <c r="D4" s="180"/>
      <c r="E4" s="753" t="s">
        <v>24</v>
      </c>
      <c r="F4" s="666"/>
      <c r="G4" s="75" t="s">
        <v>20</v>
      </c>
      <c r="H4" s="75"/>
      <c r="I4" s="75"/>
      <c r="J4" s="197" t="s">
        <v>21</v>
      </c>
      <c r="K4" s="740" t="s">
        <v>22</v>
      </c>
      <c r="L4" s="741"/>
      <c r="M4" s="742"/>
      <c r="N4" s="742"/>
      <c r="O4" s="743"/>
      <c r="P4" s="744" t="s">
        <v>23</v>
      </c>
      <c r="Q4" s="745"/>
      <c r="R4" s="745"/>
      <c r="S4" s="745"/>
      <c r="T4" s="745"/>
      <c r="U4" s="745"/>
      <c r="V4" s="745"/>
      <c r="W4" s="746"/>
    </row>
    <row r="5" spans="1:23" s="16" customFormat="1" ht="28.5" customHeight="1" thickBot="1" x14ac:dyDescent="0.35">
      <c r="A5" s="317" t="s">
        <v>0</v>
      </c>
      <c r="B5" s="109" t="s">
        <v>38</v>
      </c>
      <c r="C5" s="138" t="s">
        <v>39</v>
      </c>
      <c r="D5" s="109" t="s">
        <v>36</v>
      </c>
      <c r="E5" s="754"/>
      <c r="F5" s="115" t="s">
        <v>35</v>
      </c>
      <c r="G5" s="80" t="s">
        <v>25</v>
      </c>
      <c r="H5" s="81" t="s">
        <v>26</v>
      </c>
      <c r="I5" s="193" t="s">
        <v>27</v>
      </c>
      <c r="J5" s="198" t="s">
        <v>28</v>
      </c>
      <c r="K5" s="573" t="s">
        <v>29</v>
      </c>
      <c r="L5" s="573" t="s">
        <v>96</v>
      </c>
      <c r="M5" s="573" t="s">
        <v>30</v>
      </c>
      <c r="N5" s="590" t="s">
        <v>97</v>
      </c>
      <c r="O5" s="573" t="s">
        <v>98</v>
      </c>
      <c r="P5" s="395" t="s">
        <v>31</v>
      </c>
      <c r="Q5" s="395" t="s">
        <v>32</v>
      </c>
      <c r="R5" s="395" t="s">
        <v>33</v>
      </c>
      <c r="S5" s="395" t="s">
        <v>34</v>
      </c>
      <c r="T5" s="395" t="s">
        <v>99</v>
      </c>
      <c r="U5" s="395" t="s">
        <v>100</v>
      </c>
      <c r="V5" s="395" t="s">
        <v>101</v>
      </c>
      <c r="W5" s="543" t="s">
        <v>102</v>
      </c>
    </row>
    <row r="6" spans="1:23" s="16" customFormat="1" ht="26.4" customHeight="1" x14ac:dyDescent="0.3">
      <c r="A6" s="116" t="s">
        <v>6</v>
      </c>
      <c r="B6" s="300">
        <v>172</v>
      </c>
      <c r="C6" s="347" t="s">
        <v>17</v>
      </c>
      <c r="D6" s="330" t="s">
        <v>122</v>
      </c>
      <c r="E6" s="662">
        <v>60</v>
      </c>
      <c r="F6" s="301"/>
      <c r="G6" s="303">
        <v>1.86</v>
      </c>
      <c r="H6" s="100">
        <v>0.12</v>
      </c>
      <c r="I6" s="101">
        <v>4.26</v>
      </c>
      <c r="J6" s="663">
        <v>24.6</v>
      </c>
      <c r="K6" s="303">
        <v>0.06</v>
      </c>
      <c r="L6" s="100">
        <v>0.11</v>
      </c>
      <c r="M6" s="100">
        <v>6</v>
      </c>
      <c r="N6" s="100">
        <v>1.2</v>
      </c>
      <c r="O6" s="101">
        <v>0</v>
      </c>
      <c r="P6" s="706">
        <v>9.6</v>
      </c>
      <c r="Q6" s="100">
        <v>31.8</v>
      </c>
      <c r="R6" s="100">
        <v>12.6</v>
      </c>
      <c r="S6" s="100">
        <v>0.42</v>
      </c>
      <c r="T6" s="100">
        <v>438.6</v>
      </c>
      <c r="U6" s="100">
        <v>0</v>
      </c>
      <c r="V6" s="100">
        <v>1E-3</v>
      </c>
      <c r="W6" s="101">
        <v>0.02</v>
      </c>
    </row>
    <row r="7" spans="1:23" s="33" customFormat="1" ht="37.5" customHeight="1" x14ac:dyDescent="0.3">
      <c r="A7" s="151"/>
      <c r="B7" s="143">
        <v>75</v>
      </c>
      <c r="C7" s="583" t="s">
        <v>8</v>
      </c>
      <c r="D7" s="211" t="s">
        <v>107</v>
      </c>
      <c r="E7" s="111">
        <v>90</v>
      </c>
      <c r="F7" s="211"/>
      <c r="G7" s="250">
        <v>12.42</v>
      </c>
      <c r="H7" s="15">
        <v>2.88</v>
      </c>
      <c r="I7" s="18">
        <v>4.59</v>
      </c>
      <c r="J7" s="592">
        <v>93.51</v>
      </c>
      <c r="K7" s="250">
        <v>0.08</v>
      </c>
      <c r="L7" s="15">
        <v>0.09</v>
      </c>
      <c r="M7" s="15">
        <v>1.34</v>
      </c>
      <c r="N7" s="15">
        <v>170</v>
      </c>
      <c r="O7" s="40">
        <v>0.16</v>
      </c>
      <c r="P7" s="17">
        <v>35.15</v>
      </c>
      <c r="Q7" s="15">
        <v>162.82</v>
      </c>
      <c r="R7" s="15">
        <v>46.09</v>
      </c>
      <c r="S7" s="15">
        <v>0.81</v>
      </c>
      <c r="T7" s="15">
        <v>343.63</v>
      </c>
      <c r="U7" s="15">
        <v>0.108</v>
      </c>
      <c r="V7" s="15">
        <v>1.17E-2</v>
      </c>
      <c r="W7" s="40">
        <v>0.51</v>
      </c>
    </row>
    <row r="8" spans="1:23" s="33" customFormat="1" ht="37.5" customHeight="1" x14ac:dyDescent="0.3">
      <c r="A8" s="151"/>
      <c r="B8" s="142">
        <v>226</v>
      </c>
      <c r="C8" s="179" t="s">
        <v>57</v>
      </c>
      <c r="D8" s="253" t="s">
        <v>128</v>
      </c>
      <c r="E8" s="355">
        <v>150</v>
      </c>
      <c r="F8" s="142"/>
      <c r="G8" s="250">
        <v>3.3</v>
      </c>
      <c r="H8" s="15">
        <v>3.9</v>
      </c>
      <c r="I8" s="18">
        <v>25.6</v>
      </c>
      <c r="J8" s="592">
        <v>151.35</v>
      </c>
      <c r="K8" s="250">
        <v>0.15</v>
      </c>
      <c r="L8" s="15">
        <v>0.11</v>
      </c>
      <c r="M8" s="15">
        <v>21</v>
      </c>
      <c r="N8" s="15">
        <v>15.3</v>
      </c>
      <c r="O8" s="40">
        <v>0.06</v>
      </c>
      <c r="P8" s="17">
        <v>14.01</v>
      </c>
      <c r="Q8" s="15">
        <v>78.63</v>
      </c>
      <c r="R8" s="15">
        <v>29.37</v>
      </c>
      <c r="S8" s="15">
        <v>1.32</v>
      </c>
      <c r="T8" s="15">
        <v>805.4</v>
      </c>
      <c r="U8" s="15">
        <v>0.02</v>
      </c>
      <c r="V8" s="15">
        <v>0</v>
      </c>
      <c r="W8" s="40">
        <v>0.05</v>
      </c>
    </row>
    <row r="9" spans="1:23" s="33" customFormat="1" ht="37.5" customHeight="1" x14ac:dyDescent="0.3">
      <c r="A9" s="151"/>
      <c r="B9" s="143">
        <v>102</v>
      </c>
      <c r="C9" s="179" t="s">
        <v>15</v>
      </c>
      <c r="D9" s="253" t="s">
        <v>66</v>
      </c>
      <c r="E9" s="355">
        <v>200</v>
      </c>
      <c r="F9" s="155"/>
      <c r="G9" s="250">
        <v>1</v>
      </c>
      <c r="H9" s="15">
        <v>0</v>
      </c>
      <c r="I9" s="40">
        <v>23.6</v>
      </c>
      <c r="J9" s="269">
        <v>98.4</v>
      </c>
      <c r="K9" s="250">
        <v>0.02</v>
      </c>
      <c r="L9" s="15">
        <v>0.02</v>
      </c>
      <c r="M9" s="15">
        <v>0.78</v>
      </c>
      <c r="N9" s="15">
        <v>60</v>
      </c>
      <c r="O9" s="40">
        <v>0</v>
      </c>
      <c r="P9" s="17">
        <v>57.3</v>
      </c>
      <c r="Q9" s="15">
        <v>45.38</v>
      </c>
      <c r="R9" s="15">
        <v>30.14</v>
      </c>
      <c r="S9" s="15">
        <v>1.08</v>
      </c>
      <c r="T9" s="15">
        <v>243</v>
      </c>
      <c r="U9" s="15">
        <v>5.9999999999999995E-4</v>
      </c>
      <c r="V9" s="15">
        <v>4.0000000000000002E-4</v>
      </c>
      <c r="W9" s="40">
        <v>0</v>
      </c>
    </row>
    <row r="10" spans="1:23" s="33" customFormat="1" ht="37.5" customHeight="1" x14ac:dyDescent="0.3">
      <c r="A10" s="151"/>
      <c r="B10" s="145">
        <v>119</v>
      </c>
      <c r="C10" s="179" t="s">
        <v>12</v>
      </c>
      <c r="D10" s="156" t="s">
        <v>51</v>
      </c>
      <c r="E10" s="136">
        <v>30</v>
      </c>
      <c r="F10" s="245"/>
      <c r="G10" s="250">
        <v>2.13</v>
      </c>
      <c r="H10" s="15">
        <v>0.21</v>
      </c>
      <c r="I10" s="18">
        <v>13.26</v>
      </c>
      <c r="J10" s="593">
        <v>72</v>
      </c>
      <c r="K10" s="290">
        <v>0.03</v>
      </c>
      <c r="L10" s="20">
        <v>0.01</v>
      </c>
      <c r="M10" s="20">
        <v>0</v>
      </c>
      <c r="N10" s="20">
        <v>0</v>
      </c>
      <c r="O10" s="45">
        <v>0</v>
      </c>
      <c r="P10" s="19">
        <v>11.1</v>
      </c>
      <c r="Q10" s="20">
        <v>65.400000000000006</v>
      </c>
      <c r="R10" s="20">
        <v>19.5</v>
      </c>
      <c r="S10" s="20">
        <v>0.84</v>
      </c>
      <c r="T10" s="20">
        <v>27.9</v>
      </c>
      <c r="U10" s="20">
        <v>1E-3</v>
      </c>
      <c r="V10" s="20">
        <v>2E-3</v>
      </c>
      <c r="W10" s="45">
        <v>0</v>
      </c>
    </row>
    <row r="11" spans="1:23" s="33" customFormat="1" ht="26.25" customHeight="1" x14ac:dyDescent="0.3">
      <c r="A11" s="151"/>
      <c r="B11" s="142">
        <v>120</v>
      </c>
      <c r="C11" s="179" t="s">
        <v>13</v>
      </c>
      <c r="D11" s="155" t="s">
        <v>11</v>
      </c>
      <c r="E11" s="136">
        <v>20</v>
      </c>
      <c r="F11" s="245"/>
      <c r="G11" s="250">
        <v>1.1399999999999999</v>
      </c>
      <c r="H11" s="15">
        <v>0.22</v>
      </c>
      <c r="I11" s="18">
        <v>7.44</v>
      </c>
      <c r="J11" s="593">
        <v>36.26</v>
      </c>
      <c r="K11" s="290">
        <v>0.02</v>
      </c>
      <c r="L11" s="20">
        <v>2.4E-2</v>
      </c>
      <c r="M11" s="20">
        <v>0.08</v>
      </c>
      <c r="N11" s="20">
        <v>0</v>
      </c>
      <c r="O11" s="45">
        <v>0</v>
      </c>
      <c r="P11" s="19">
        <v>6.8</v>
      </c>
      <c r="Q11" s="20">
        <v>24</v>
      </c>
      <c r="R11" s="20">
        <v>8.1999999999999993</v>
      </c>
      <c r="S11" s="20">
        <v>0.46</v>
      </c>
      <c r="T11" s="20">
        <v>73.5</v>
      </c>
      <c r="U11" s="20">
        <v>2E-3</v>
      </c>
      <c r="V11" s="20">
        <v>2E-3</v>
      </c>
      <c r="W11" s="45">
        <v>1.2E-2</v>
      </c>
    </row>
    <row r="12" spans="1:23" s="33" customFormat="1" ht="26.25" customHeight="1" x14ac:dyDescent="0.3">
      <c r="A12" s="151"/>
      <c r="B12" s="143"/>
      <c r="C12" s="583"/>
      <c r="D12" s="332" t="s">
        <v>18</v>
      </c>
      <c r="E12" s="407">
        <f>SUM(E6:E11)</f>
        <v>550</v>
      </c>
      <c r="F12" s="143"/>
      <c r="G12" s="208">
        <f t="shared" ref="G12:W12" si="0">SUM(G6:G11)</f>
        <v>21.849999999999998</v>
      </c>
      <c r="H12" s="31">
        <f t="shared" si="0"/>
        <v>7.33</v>
      </c>
      <c r="I12" s="280">
        <f t="shared" si="0"/>
        <v>78.75</v>
      </c>
      <c r="J12" s="286">
        <f t="shared" si="0"/>
        <v>476.12</v>
      </c>
      <c r="K12" s="208">
        <f t="shared" si="0"/>
        <v>0.3600000000000001</v>
      </c>
      <c r="L12" s="31">
        <f t="shared" si="0"/>
        <v>0.36400000000000005</v>
      </c>
      <c r="M12" s="31">
        <f t="shared" si="0"/>
        <v>29.2</v>
      </c>
      <c r="N12" s="31">
        <f t="shared" si="0"/>
        <v>246.5</v>
      </c>
      <c r="O12" s="69">
        <f t="shared" si="0"/>
        <v>0.22</v>
      </c>
      <c r="P12" s="32">
        <f t="shared" si="0"/>
        <v>133.96</v>
      </c>
      <c r="Q12" s="31">
        <f t="shared" si="0"/>
        <v>408.03</v>
      </c>
      <c r="R12" s="31">
        <f t="shared" si="0"/>
        <v>145.89999999999998</v>
      </c>
      <c r="S12" s="31">
        <f t="shared" si="0"/>
        <v>4.93</v>
      </c>
      <c r="T12" s="31">
        <f t="shared" si="0"/>
        <v>1932.0300000000002</v>
      </c>
      <c r="U12" s="31">
        <f t="shared" si="0"/>
        <v>0.13159999999999999</v>
      </c>
      <c r="V12" s="31">
        <f t="shared" si="0"/>
        <v>1.7099999999999997E-2</v>
      </c>
      <c r="W12" s="69">
        <f t="shared" si="0"/>
        <v>0.59200000000000008</v>
      </c>
    </row>
    <row r="13" spans="1:23" s="33" customFormat="1" ht="23.25" customHeight="1" thickBot="1" x14ac:dyDescent="0.35">
      <c r="A13" s="152"/>
      <c r="B13" s="146"/>
      <c r="C13" s="683"/>
      <c r="D13" s="333" t="s">
        <v>19</v>
      </c>
      <c r="E13" s="214"/>
      <c r="F13" s="146"/>
      <c r="G13" s="210"/>
      <c r="H13" s="50"/>
      <c r="I13" s="135"/>
      <c r="J13" s="308">
        <f>J12/23.5</f>
        <v>20.260425531914894</v>
      </c>
      <c r="K13" s="210"/>
      <c r="L13" s="50"/>
      <c r="M13" s="50"/>
      <c r="N13" s="50"/>
      <c r="O13" s="123"/>
      <c r="P13" s="161"/>
      <c r="Q13" s="50"/>
      <c r="R13" s="50"/>
      <c r="S13" s="50"/>
      <c r="T13" s="50"/>
      <c r="U13" s="50"/>
      <c r="V13" s="50"/>
      <c r="W13" s="123"/>
    </row>
    <row r="14" spans="1:23" x14ac:dyDescent="0.3">
      <c r="A14" s="2"/>
      <c r="B14" s="4"/>
      <c r="C14" s="2"/>
      <c r="D14" s="2"/>
      <c r="E14" s="2"/>
      <c r="F14" s="9"/>
      <c r="G14" s="10"/>
      <c r="H14" s="9"/>
      <c r="I14" s="2"/>
      <c r="J14" s="12"/>
      <c r="K14" s="2"/>
      <c r="L14" s="2"/>
      <c r="M14" s="2"/>
    </row>
    <row r="15" spans="1:23" ht="18" x14ac:dyDescent="0.3">
      <c r="A15" s="412"/>
      <c r="B15" s="292"/>
      <c r="C15" s="219"/>
      <c r="D15" s="24"/>
      <c r="E15" s="25"/>
      <c r="F15" s="11"/>
      <c r="G15" s="9"/>
      <c r="H15" s="11"/>
      <c r="I15" s="11"/>
    </row>
    <row r="16" spans="1:23" x14ac:dyDescent="0.3">
      <c r="A16" s="412"/>
    </row>
    <row r="24" spans="3:9" x14ac:dyDescent="0.3">
      <c r="C24" s="11"/>
      <c r="D24" s="11"/>
      <c r="E24" s="11"/>
      <c r="F24" s="11"/>
      <c r="G24" s="11"/>
      <c r="H24" s="11"/>
      <c r="I24" s="11"/>
    </row>
    <row r="25" spans="3:9" x14ac:dyDescent="0.3">
      <c r="C25" s="11"/>
      <c r="D25" s="11"/>
      <c r="E25" s="11"/>
      <c r="F25" s="11"/>
      <c r="G25" s="11"/>
      <c r="H25" s="11"/>
      <c r="I25" s="11"/>
    </row>
  </sheetData>
  <mergeCells count="3">
    <mergeCell ref="E4:E5"/>
    <mergeCell ref="K4:O4"/>
    <mergeCell ref="P4:W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5"/>
  <sheetViews>
    <sheetView topLeftCell="A4" zoomScale="60" zoomScaleNormal="60" workbookViewId="0">
      <selection activeCell="D28" sqref="D28"/>
    </sheetView>
  </sheetViews>
  <sheetFormatPr defaultRowHeight="14.4" x14ac:dyDescent="0.3"/>
  <cols>
    <col min="1" max="1" width="20.109375" customWidth="1"/>
    <col min="2" max="2" width="15.6640625" style="5" customWidth="1"/>
    <col min="3" max="3" width="20.88671875" customWidth="1"/>
    <col min="4" max="4" width="54.33203125" customWidth="1"/>
    <col min="5" max="5" width="16.33203125" customWidth="1"/>
    <col min="6" max="6" width="10.88671875" customWidth="1"/>
    <col min="7" max="7" width="11.109375" bestFit="1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  <col min="22" max="22" width="11.109375" bestFit="1" customWidth="1"/>
  </cols>
  <sheetData>
    <row r="2" spans="1:23" ht="22.8" x14ac:dyDescent="0.4">
      <c r="A2" s="6" t="s">
        <v>1</v>
      </c>
      <c r="B2" s="7"/>
      <c r="C2" s="6" t="s">
        <v>3</v>
      </c>
      <c r="D2" s="6"/>
      <c r="E2" s="8" t="s">
        <v>2</v>
      </c>
      <c r="F2" s="124">
        <v>9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70"/>
      <c r="B4" s="414" t="s">
        <v>37</v>
      </c>
      <c r="C4" s="137"/>
      <c r="D4" s="165"/>
      <c r="E4" s="414"/>
      <c r="F4" s="415"/>
      <c r="G4" s="270" t="s">
        <v>20</v>
      </c>
      <c r="H4" s="75"/>
      <c r="I4" s="75"/>
      <c r="J4" s="197" t="s">
        <v>21</v>
      </c>
      <c r="K4" s="740" t="s">
        <v>22</v>
      </c>
      <c r="L4" s="741"/>
      <c r="M4" s="742"/>
      <c r="N4" s="742"/>
      <c r="O4" s="743"/>
      <c r="P4" s="747" t="s">
        <v>23</v>
      </c>
      <c r="Q4" s="748"/>
      <c r="R4" s="748"/>
      <c r="S4" s="748"/>
      <c r="T4" s="748"/>
      <c r="U4" s="748"/>
      <c r="V4" s="748"/>
      <c r="W4" s="755"/>
    </row>
    <row r="5" spans="1:23" s="16" customFormat="1" ht="47.4" thickBot="1" x14ac:dyDescent="0.35">
      <c r="A5" s="76" t="s">
        <v>0</v>
      </c>
      <c r="B5" s="109" t="s">
        <v>38</v>
      </c>
      <c r="C5" s="138" t="s">
        <v>39</v>
      </c>
      <c r="D5" s="115" t="s">
        <v>36</v>
      </c>
      <c r="E5" s="109" t="s">
        <v>24</v>
      </c>
      <c r="F5" s="115" t="s">
        <v>35</v>
      </c>
      <c r="G5" s="249" t="s">
        <v>25</v>
      </c>
      <c r="H5" s="81" t="s">
        <v>26</v>
      </c>
      <c r="I5" s="193" t="s">
        <v>27</v>
      </c>
      <c r="J5" s="198" t="s">
        <v>28</v>
      </c>
      <c r="K5" s="395" t="s">
        <v>29</v>
      </c>
      <c r="L5" s="395" t="s">
        <v>96</v>
      </c>
      <c r="M5" s="395" t="s">
        <v>30</v>
      </c>
      <c r="N5" s="542" t="s">
        <v>97</v>
      </c>
      <c r="O5" s="395" t="s">
        <v>98</v>
      </c>
      <c r="P5" s="395" t="s">
        <v>31</v>
      </c>
      <c r="Q5" s="395" t="s">
        <v>32</v>
      </c>
      <c r="R5" s="395" t="s">
        <v>33</v>
      </c>
      <c r="S5" s="395" t="s">
        <v>34</v>
      </c>
      <c r="T5" s="395" t="s">
        <v>99</v>
      </c>
      <c r="U5" s="395" t="s">
        <v>100</v>
      </c>
      <c r="V5" s="395" t="s">
        <v>101</v>
      </c>
      <c r="W5" s="546" t="s">
        <v>102</v>
      </c>
    </row>
    <row r="6" spans="1:23" s="16" customFormat="1" ht="26.4" customHeight="1" x14ac:dyDescent="0.3">
      <c r="A6" s="91" t="s">
        <v>6</v>
      </c>
      <c r="B6" s="147">
        <v>24</v>
      </c>
      <c r="C6" s="288" t="s">
        <v>7</v>
      </c>
      <c r="D6" s="259" t="s">
        <v>94</v>
      </c>
      <c r="E6" s="147">
        <v>150</v>
      </c>
      <c r="F6" s="259"/>
      <c r="G6" s="279">
        <v>0.6</v>
      </c>
      <c r="H6" s="37">
        <v>0</v>
      </c>
      <c r="I6" s="41">
        <v>16.95</v>
      </c>
      <c r="J6" s="356">
        <v>69</v>
      </c>
      <c r="K6" s="272">
        <v>0.01</v>
      </c>
      <c r="L6" s="47">
        <v>0.03</v>
      </c>
      <c r="M6" s="34">
        <v>19.5</v>
      </c>
      <c r="N6" s="34">
        <v>0</v>
      </c>
      <c r="O6" s="228">
        <v>0</v>
      </c>
      <c r="P6" s="279">
        <v>24</v>
      </c>
      <c r="Q6" s="37">
        <v>16.5</v>
      </c>
      <c r="R6" s="37">
        <v>13.5</v>
      </c>
      <c r="S6" s="37">
        <v>3.3</v>
      </c>
      <c r="T6" s="37">
        <v>417</v>
      </c>
      <c r="U6" s="37">
        <v>3.0000000000000001E-3</v>
      </c>
      <c r="V6" s="37">
        <v>5.0000000000000001E-4</v>
      </c>
      <c r="W6" s="38">
        <v>1.4999999999999999E-2</v>
      </c>
    </row>
    <row r="7" spans="1:23" s="33" customFormat="1" ht="26.25" customHeight="1" x14ac:dyDescent="0.3">
      <c r="A7" s="102"/>
      <c r="B7" s="143">
        <v>67</v>
      </c>
      <c r="C7" s="211" t="s">
        <v>55</v>
      </c>
      <c r="D7" s="213" t="s">
        <v>67</v>
      </c>
      <c r="E7" s="143">
        <v>150</v>
      </c>
      <c r="F7" s="213"/>
      <c r="G7" s="290">
        <v>18.75</v>
      </c>
      <c r="H7" s="20">
        <v>19.5</v>
      </c>
      <c r="I7" s="21">
        <v>2.7</v>
      </c>
      <c r="J7" s="202">
        <v>261.45</v>
      </c>
      <c r="K7" s="290">
        <v>7.0000000000000007E-2</v>
      </c>
      <c r="L7" s="19">
        <v>0.56999999999999995</v>
      </c>
      <c r="M7" s="20">
        <v>0.61</v>
      </c>
      <c r="N7" s="20">
        <v>390</v>
      </c>
      <c r="O7" s="21">
        <v>2.66</v>
      </c>
      <c r="P7" s="290">
        <v>268.68</v>
      </c>
      <c r="Q7" s="20">
        <v>323.68</v>
      </c>
      <c r="R7" s="20">
        <v>23.86</v>
      </c>
      <c r="S7" s="20">
        <v>2.74</v>
      </c>
      <c r="T7" s="20">
        <v>213.9</v>
      </c>
      <c r="U7" s="20">
        <v>3.0000000000000001E-3</v>
      </c>
      <c r="V7" s="20">
        <v>3.5000000000000003E-2</v>
      </c>
      <c r="W7" s="216">
        <v>0</v>
      </c>
    </row>
    <row r="8" spans="1:23" s="33" customFormat="1" ht="15.6" x14ac:dyDescent="0.3">
      <c r="A8" s="102"/>
      <c r="B8" s="142">
        <v>115</v>
      </c>
      <c r="C8" s="155" t="s">
        <v>43</v>
      </c>
      <c r="D8" s="183" t="s">
        <v>42</v>
      </c>
      <c r="E8" s="285">
        <v>200</v>
      </c>
      <c r="F8" s="136"/>
      <c r="G8" s="290">
        <v>6.64</v>
      </c>
      <c r="H8" s="20">
        <v>5.14</v>
      </c>
      <c r="I8" s="21">
        <v>18.600000000000001</v>
      </c>
      <c r="J8" s="202">
        <v>148.4</v>
      </c>
      <c r="K8" s="290">
        <v>0.06</v>
      </c>
      <c r="L8" s="19">
        <v>0.26</v>
      </c>
      <c r="M8" s="20">
        <v>2.6</v>
      </c>
      <c r="N8" s="20">
        <v>41.6</v>
      </c>
      <c r="O8" s="21">
        <v>0.06</v>
      </c>
      <c r="P8" s="290">
        <v>226.5</v>
      </c>
      <c r="Q8" s="20">
        <v>187.22</v>
      </c>
      <c r="R8" s="20">
        <v>40.36</v>
      </c>
      <c r="S8" s="20">
        <v>0.98</v>
      </c>
      <c r="T8" s="20">
        <v>308.39999999999998</v>
      </c>
      <c r="U8" s="20">
        <v>1.6E-2</v>
      </c>
      <c r="V8" s="20">
        <v>4.0000000000000001E-3</v>
      </c>
      <c r="W8" s="216">
        <v>4.5999999999999999E-2</v>
      </c>
    </row>
    <row r="9" spans="1:23" s="33" customFormat="1" ht="31.2" x14ac:dyDescent="0.3">
      <c r="A9" s="102"/>
      <c r="B9" s="144">
        <v>121</v>
      </c>
      <c r="C9" s="253" t="s">
        <v>48</v>
      </c>
      <c r="D9" s="254" t="s">
        <v>48</v>
      </c>
      <c r="E9" s="186">
        <v>30</v>
      </c>
      <c r="F9" s="136"/>
      <c r="G9" s="250">
        <v>2.16</v>
      </c>
      <c r="H9" s="15">
        <v>0.81</v>
      </c>
      <c r="I9" s="18">
        <v>14.73</v>
      </c>
      <c r="J9" s="199">
        <v>75.66</v>
      </c>
      <c r="K9" s="250">
        <v>0.04</v>
      </c>
      <c r="L9" s="17">
        <v>0.01</v>
      </c>
      <c r="M9" s="15">
        <v>0</v>
      </c>
      <c r="N9" s="15">
        <v>0</v>
      </c>
      <c r="O9" s="40">
        <v>0</v>
      </c>
      <c r="P9" s="250">
        <v>7.5</v>
      </c>
      <c r="Q9" s="15">
        <v>24.6</v>
      </c>
      <c r="R9" s="15">
        <v>9.9</v>
      </c>
      <c r="S9" s="15">
        <v>0.45</v>
      </c>
      <c r="T9" s="15">
        <v>27.6</v>
      </c>
      <c r="U9" s="15">
        <v>0</v>
      </c>
      <c r="V9" s="15">
        <v>0</v>
      </c>
      <c r="W9" s="40">
        <v>0</v>
      </c>
    </row>
    <row r="10" spans="1:23" s="33" customFormat="1" ht="26.25" customHeight="1" x14ac:dyDescent="0.3">
      <c r="A10" s="102"/>
      <c r="B10" s="142">
        <v>120</v>
      </c>
      <c r="C10" s="155" t="s">
        <v>13</v>
      </c>
      <c r="D10" s="182" t="s">
        <v>45</v>
      </c>
      <c r="E10" s="142">
        <v>20</v>
      </c>
      <c r="F10" s="182"/>
      <c r="G10" s="250">
        <v>1.1399999999999999</v>
      </c>
      <c r="H10" s="15">
        <v>0.22</v>
      </c>
      <c r="I10" s="18">
        <v>7.44</v>
      </c>
      <c r="J10" s="200">
        <v>36.26</v>
      </c>
      <c r="K10" s="290">
        <v>0.02</v>
      </c>
      <c r="L10" s="19">
        <v>2.4E-2</v>
      </c>
      <c r="M10" s="20">
        <v>0.08</v>
      </c>
      <c r="N10" s="20">
        <v>0</v>
      </c>
      <c r="O10" s="45">
        <v>0</v>
      </c>
      <c r="P10" s="290">
        <v>6.8</v>
      </c>
      <c r="Q10" s="20">
        <v>24</v>
      </c>
      <c r="R10" s="20">
        <v>8.1999999999999993</v>
      </c>
      <c r="S10" s="20">
        <v>0.46</v>
      </c>
      <c r="T10" s="20">
        <v>73.5</v>
      </c>
      <c r="U10" s="20">
        <v>2E-3</v>
      </c>
      <c r="V10" s="20">
        <v>2E-3</v>
      </c>
      <c r="W10" s="45">
        <v>1.2E-2</v>
      </c>
    </row>
    <row r="11" spans="1:23" s="33" customFormat="1" ht="23.25" customHeight="1" x14ac:dyDescent="0.3">
      <c r="A11" s="102"/>
      <c r="B11" s="143"/>
      <c r="C11" s="211"/>
      <c r="D11" s="314" t="s">
        <v>18</v>
      </c>
      <c r="E11" s="282">
        <f>SUM(E6:E10)</f>
        <v>550</v>
      </c>
      <c r="F11" s="111"/>
      <c r="G11" s="208">
        <f t="shared" ref="G11:W11" si="0">SUM(G6:G10)</f>
        <v>29.290000000000003</v>
      </c>
      <c r="H11" s="31">
        <f t="shared" si="0"/>
        <v>25.669999999999998</v>
      </c>
      <c r="I11" s="280">
        <f t="shared" si="0"/>
        <v>60.42</v>
      </c>
      <c r="J11" s="423">
        <f t="shared" si="0"/>
        <v>590.77</v>
      </c>
      <c r="K11" s="208">
        <f t="shared" si="0"/>
        <v>0.2</v>
      </c>
      <c r="L11" s="31">
        <f t="shared" si="0"/>
        <v>0.89400000000000002</v>
      </c>
      <c r="M11" s="31">
        <f t="shared" si="0"/>
        <v>22.79</v>
      </c>
      <c r="N11" s="31">
        <f t="shared" si="0"/>
        <v>431.6</v>
      </c>
      <c r="O11" s="280">
        <f t="shared" si="0"/>
        <v>2.72</v>
      </c>
      <c r="P11" s="208">
        <f t="shared" si="0"/>
        <v>533.48</v>
      </c>
      <c r="Q11" s="31">
        <f t="shared" si="0"/>
        <v>576</v>
      </c>
      <c r="R11" s="31">
        <f t="shared" si="0"/>
        <v>95.820000000000007</v>
      </c>
      <c r="S11" s="31">
        <f t="shared" si="0"/>
        <v>7.93</v>
      </c>
      <c r="T11" s="31">
        <f t="shared" si="0"/>
        <v>1040.4000000000001</v>
      </c>
      <c r="U11" s="31">
        <f t="shared" si="0"/>
        <v>2.4E-2</v>
      </c>
      <c r="V11" s="31">
        <f t="shared" si="0"/>
        <v>4.1500000000000009E-2</v>
      </c>
      <c r="W11" s="69">
        <f t="shared" si="0"/>
        <v>7.2999999999999995E-2</v>
      </c>
    </row>
    <row r="12" spans="1:23" s="33" customFormat="1" ht="23.25" customHeight="1" thickBot="1" x14ac:dyDescent="0.35">
      <c r="A12" s="102"/>
      <c r="B12" s="148"/>
      <c r="C12" s="140"/>
      <c r="D12" s="439" t="s">
        <v>19</v>
      </c>
      <c r="E12" s="148"/>
      <c r="F12" s="273"/>
      <c r="G12" s="209"/>
      <c r="H12" s="105"/>
      <c r="I12" s="196"/>
      <c r="J12" s="203">
        <f>J11/23.5</f>
        <v>25.139148936170212</v>
      </c>
      <c r="K12" s="209"/>
      <c r="L12" s="106"/>
      <c r="M12" s="105"/>
      <c r="N12" s="105"/>
      <c r="O12" s="196"/>
      <c r="P12" s="210"/>
      <c r="Q12" s="50"/>
      <c r="R12" s="50"/>
      <c r="S12" s="50"/>
      <c r="T12" s="50"/>
      <c r="U12" s="50"/>
      <c r="V12" s="50"/>
      <c r="W12" s="707"/>
    </row>
    <row r="13" spans="1:23" x14ac:dyDescent="0.3">
      <c r="A13" s="2"/>
      <c r="B13" s="4"/>
      <c r="C13" s="2"/>
      <c r="D13" s="2"/>
      <c r="E13" s="2"/>
      <c r="F13" s="9"/>
      <c r="G13" s="10"/>
      <c r="H13" s="9"/>
      <c r="I13" s="2"/>
      <c r="J13" s="12"/>
      <c r="K13" s="2"/>
      <c r="L13" s="2"/>
      <c r="M13" s="2"/>
    </row>
    <row r="14" spans="1:23" ht="18" x14ac:dyDescent="0.3">
      <c r="A14" s="412"/>
      <c r="B14" s="292"/>
      <c r="C14" s="219"/>
      <c r="D14" s="24"/>
      <c r="E14" s="25"/>
      <c r="F14" s="11"/>
      <c r="G14" s="9"/>
      <c r="H14" s="11"/>
      <c r="I14" s="11"/>
    </row>
    <row r="15" spans="1:23" ht="18" x14ac:dyDescent="0.3">
      <c r="A15" s="412"/>
      <c r="B15" s="292"/>
      <c r="C15" s="292"/>
      <c r="D15" s="24"/>
      <c r="E15" s="25"/>
      <c r="F15" s="11"/>
      <c r="G15" s="11"/>
      <c r="H15" s="11"/>
      <c r="I15" s="11"/>
      <c r="Q15" s="544"/>
    </row>
    <row r="16" spans="1:23" ht="18" x14ac:dyDescent="0.3">
      <c r="C16" s="11"/>
      <c r="D16" s="24"/>
      <c r="E16" s="25"/>
      <c r="F16" s="11"/>
      <c r="G16" s="11"/>
      <c r="H16" s="11"/>
      <c r="I16" s="11"/>
    </row>
    <row r="17" spans="3:9" ht="18" x14ac:dyDescent="0.3">
      <c r="C17" s="11"/>
      <c r="D17" s="24"/>
      <c r="E17" s="25"/>
      <c r="F17" s="11"/>
      <c r="G17" s="11"/>
      <c r="H17" s="11"/>
      <c r="I17" s="11"/>
    </row>
    <row r="18" spans="3:9" ht="18" x14ac:dyDescent="0.3">
      <c r="C18" s="11"/>
      <c r="D18" s="24"/>
      <c r="E18" s="25"/>
      <c r="F18" s="11"/>
      <c r="G18" s="11"/>
      <c r="H18" s="11"/>
      <c r="I18" s="11"/>
    </row>
    <row r="19" spans="3:9" x14ac:dyDescent="0.3">
      <c r="C19" s="11"/>
      <c r="D19" s="11"/>
      <c r="E19" s="11"/>
      <c r="F19" s="11"/>
      <c r="G19" s="11"/>
      <c r="H19" s="11"/>
      <c r="I19" s="11"/>
    </row>
    <row r="20" spans="3:9" x14ac:dyDescent="0.3">
      <c r="C20" s="11"/>
      <c r="D20" s="11"/>
      <c r="E20" s="11"/>
      <c r="F20" s="11"/>
      <c r="G20" s="11"/>
      <c r="H20" s="11"/>
      <c r="I20" s="11"/>
    </row>
    <row r="21" spans="3:9" x14ac:dyDescent="0.3">
      <c r="C21" s="11"/>
      <c r="D21" s="11"/>
      <c r="E21" s="11"/>
      <c r="F21" s="11"/>
      <c r="G21" s="11"/>
      <c r="H21" s="11"/>
      <c r="I21" s="11"/>
    </row>
    <row r="22" spans="3:9" x14ac:dyDescent="0.3">
      <c r="C22" s="11"/>
      <c r="D22" s="11"/>
      <c r="E22" s="11"/>
      <c r="F22" s="11"/>
      <c r="G22" s="11"/>
      <c r="H22" s="11"/>
      <c r="I22" s="11"/>
    </row>
    <row r="23" spans="3:9" x14ac:dyDescent="0.3">
      <c r="C23" s="11"/>
      <c r="D23" s="11"/>
      <c r="E23" s="11"/>
      <c r="F23" s="11"/>
      <c r="G23" s="11"/>
      <c r="H23" s="11"/>
      <c r="I23" s="11"/>
    </row>
    <row r="24" spans="3:9" x14ac:dyDescent="0.3">
      <c r="C24" s="11"/>
      <c r="D24" s="11"/>
      <c r="E24" s="11"/>
      <c r="F24" s="11"/>
      <c r="G24" s="11"/>
      <c r="H24" s="11"/>
      <c r="I24" s="11"/>
    </row>
    <row r="25" spans="3:9" x14ac:dyDescent="0.3">
      <c r="C25" s="11"/>
      <c r="D25" s="11"/>
      <c r="E25" s="11"/>
      <c r="F25" s="11"/>
      <c r="G25" s="11"/>
      <c r="H25" s="11"/>
      <c r="I25" s="11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2022-04-08T03:20:24Z</dcterms:modified>
</cp:coreProperties>
</file>